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平成１４年～" sheetId="1" r:id="rId1"/>
    <sheet name="平成１５年" sheetId="2" r:id="rId2"/>
    <sheet name="平成１４年" sheetId="3" r:id="rId3"/>
  </sheets>
  <definedNames>
    <definedName name="_xlnm.Print_Area" localSheetId="0">'平成１４年～'!$A$1:$U$66</definedName>
    <definedName name="_xlnm.Print_Area" localSheetId="1">'平成１５年'!$A$1:$G$58</definedName>
  </definedNames>
  <calcPr fullCalcOnLoad="1"/>
</workbook>
</file>

<file path=xl/sharedStrings.xml><?xml version="1.0" encoding="utf-8"?>
<sst xmlns="http://schemas.openxmlformats.org/spreadsheetml/2006/main" count="250" uniqueCount="75">
  <si>
    <t>郷ノ浦町</t>
  </si>
  <si>
    <t>勝本町</t>
  </si>
  <si>
    <t>芦辺町</t>
  </si>
  <si>
    <t>石田町</t>
  </si>
  <si>
    <t>米</t>
  </si>
  <si>
    <t>麦類</t>
  </si>
  <si>
    <t>雑穀豆類</t>
  </si>
  <si>
    <t>いも類</t>
  </si>
  <si>
    <t>野菜</t>
  </si>
  <si>
    <t>果実</t>
  </si>
  <si>
    <t>花き</t>
  </si>
  <si>
    <t>葉たばこ等</t>
  </si>
  <si>
    <t>種苗その他</t>
  </si>
  <si>
    <t>耕種　　計</t>
  </si>
  <si>
    <t>肉用牛</t>
  </si>
  <si>
    <t>乳用牛</t>
  </si>
  <si>
    <t>豚</t>
  </si>
  <si>
    <t>鶏</t>
  </si>
  <si>
    <t>その他畜産物</t>
  </si>
  <si>
    <t>畜産　計</t>
  </si>
  <si>
    <t>加工農産物</t>
  </si>
  <si>
    <t>農業算出額計</t>
  </si>
  <si>
    <t>生産農業所得</t>
  </si>
  <si>
    <t>区　分</t>
  </si>
  <si>
    <t>耕　種</t>
  </si>
  <si>
    <t>畜　産</t>
  </si>
  <si>
    <t>旧郡計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</si>
  <si>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</si>
  <si>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</si>
  <si>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</si>
  <si>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</si>
  <si>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</si>
  <si>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</si>
  <si>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</si>
  <si>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</si>
  <si>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</si>
  <si>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</si>
  <si>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</si>
  <si>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資料：島勢要覧１６年版（第５０次長崎農林水産統計年報・Ｈ１４～１５年）</t>
  </si>
  <si>
    <r>
      <t>　主要作物別農業産出額</t>
    </r>
    <r>
      <rPr>
        <sz val="11"/>
        <rFont val="ＭＳ Ｐゴシック"/>
        <family val="3"/>
      </rPr>
      <t>　　                                                  　（単位：千万円）</t>
    </r>
  </si>
  <si>
    <t>農家１戸当り
生産農業所得(千円)</t>
  </si>
  <si>
    <t>比率(％)</t>
  </si>
  <si>
    <t>耕　種</t>
  </si>
  <si>
    <t>単位：千万円</t>
  </si>
  <si>
    <r>
      <t>合　計</t>
    </r>
    <r>
      <rPr>
        <sz val="9"/>
        <color indexed="9"/>
        <rFont val="ＭＳ Ｐゴシック"/>
        <family val="3"/>
      </rPr>
      <t>※</t>
    </r>
  </si>
  <si>
    <t>※合計について繰上げの関係により調整している。</t>
  </si>
  <si>
    <t>資料：第51次長崎農林水産統計年報（Ｈ15年）</t>
  </si>
  <si>
    <t>（８）農林業</t>
  </si>
  <si>
    <t>７．農業産出額・生産農業所得(主要作物・地区別)</t>
  </si>
  <si>
    <t>H14</t>
  </si>
  <si>
    <t>H15</t>
  </si>
  <si>
    <t>×</t>
  </si>
  <si>
    <t>農業産出額計</t>
  </si>
  <si>
    <t>H18</t>
  </si>
  <si>
    <t>H16</t>
  </si>
  <si>
    <t>H17</t>
  </si>
  <si>
    <t>H19</t>
  </si>
  <si>
    <t>×</t>
  </si>
  <si>
    <t>H20</t>
  </si>
  <si>
    <t>･･･</t>
  </si>
  <si>
    <t>H21</t>
  </si>
  <si>
    <t>７．農業産出額・生産農業所得(主要作物別)</t>
  </si>
  <si>
    <t>H22</t>
  </si>
  <si>
    <t>H23</t>
  </si>
  <si>
    <t>H24</t>
  </si>
  <si>
    <t>H25</t>
  </si>
  <si>
    <t>H26</t>
  </si>
  <si>
    <t>H27</t>
  </si>
  <si>
    <t>資料：農林課</t>
  </si>
  <si>
    <t>H28</t>
  </si>
  <si>
    <t>H29</t>
  </si>
  <si>
    <t>H30</t>
  </si>
  <si>
    <t>R1</t>
  </si>
  <si>
    <t>R2</t>
  </si>
  <si>
    <t>グラフ用％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</si>
</sst>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_ "/>
    <numFmt numFmtId="179" formatCode="0.000%"/>
    <numFmt numFmtId="180" formatCode="0.0000%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name val="ＭＳ Ｐゴシック"/>
      <family val="3"/>
    </font>
    <font>
      <sz val="15.2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6"/>
      <color indexed="63"/>
      <name val="ＭＳ Ｐゴシック "/>
      <family val="3"/>
    </font>
    <font>
      <sz val="14"/>
      <color indexed="63"/>
      <name val="ＭＳ Ｐゴシック 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distributed" vertical="center"/>
    </xf>
    <xf numFmtId="0" fontId="48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distributed"/>
    </xf>
    <xf numFmtId="0" fontId="0" fillId="0" borderId="12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3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 textRotation="255"/>
    </xf>
    <xf numFmtId="0" fontId="0" fillId="34" borderId="20" xfId="0" applyFont="1" applyFill="1" applyBorder="1" applyAlignment="1">
      <alignment vertical="center" textRotation="255"/>
    </xf>
    <xf numFmtId="0" fontId="0" fillId="34" borderId="19" xfId="0" applyFont="1" applyFill="1" applyBorder="1" applyAlignment="1">
      <alignment vertical="center" textRotation="255"/>
    </xf>
    <xf numFmtId="0" fontId="0" fillId="34" borderId="15" xfId="0" applyFill="1" applyBorder="1" applyAlignment="1">
      <alignment vertical="center" textRotation="255"/>
    </xf>
    <xf numFmtId="0" fontId="0" fillId="34" borderId="20" xfId="0" applyFill="1" applyBorder="1" applyAlignment="1">
      <alignment vertical="center" textRotation="255"/>
    </xf>
    <xf numFmtId="0" fontId="0" fillId="34" borderId="19" xfId="0" applyFill="1" applyBorder="1" applyAlignment="1">
      <alignment vertical="center" textRotation="255"/>
    </xf>
    <xf numFmtId="0" fontId="0" fillId="34" borderId="15" xfId="0" applyFont="1" applyFill="1" applyBorder="1" applyAlignment="1">
      <alignment vertical="center" textRotation="255"/>
    </xf>
    <xf numFmtId="0" fontId="0" fillId="34" borderId="20" xfId="0" applyFont="1" applyFill="1" applyBorder="1" applyAlignment="1">
      <alignment vertical="center" textRotation="255"/>
    </xf>
    <xf numFmtId="0" fontId="0" fillId="34" borderId="19" xfId="0" applyFont="1" applyFill="1" applyBorder="1" applyAlignment="1">
      <alignment vertical="center" textRotation="255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34" borderId="13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2" fillId="0" borderId="11" xfId="0" applyFont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075"/>
          <c:y val="0.12925"/>
          <c:w val="0.43575"/>
          <c:h val="0.818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F0066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FF9999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B65708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29ACA"/>
              </a:solidFill>
              <a:ln w="127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CD7371"/>
              </a:solidFill>
              <a:ln w="127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AFC97A"/>
              </a:solidFill>
              <a:ln w="127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9983B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'平成１４年～'!$B$5:$B$20</c:f>
              <c:strCache/>
            </c:strRef>
          </c:cat>
          <c:val>
            <c:numRef>
              <c:f>'平成１４年～'!$V$5:$V$20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legend>
      <c:legendPos val="r"/>
      <c:legendEntry>
        <c:idx val="9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7575"/>
          <c:y val="0.149"/>
          <c:w val="0.23025"/>
          <c:h val="0.71625"/>
        </c:manualLayout>
      </c:layout>
      <c:overlay val="0"/>
      <c:spPr>
        <a:noFill/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主要作物別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農業産出額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556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千万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'平成１５年'!$A$2</c:f>
              <c:strCache>
                <c:ptCount val="1"/>
                <c:pt idx="0">
                  <c:v>７．農業産出額・生産農業所得(主要作物・地区別)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米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千万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27.5%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麦類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千万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雑穀豆類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千万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いも類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千万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野菜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千万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果実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千万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葉たばこ等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千万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花き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千万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種苗その他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千万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肉用牛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235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千万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その他畜産物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千万以下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豚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千万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乳用牛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千万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鶏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千万以下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平成１５年'!$B$5,'平成１５年'!$B$6,'平成１５年'!$B$7,'平成１５年'!$B$8,'平成１５年'!$B$9,'平成１５年'!$B$10,'平成１５年'!$B$11,'平成１５年'!$B$12,'平成１５年'!$B$13,'平成１５年'!$B$15,'平成１５年'!$B$16,'平成１５年'!$B$17,'平成１５年'!$B$18,'平成１５年'!$B$19)</c:f>
              <c:strCache/>
            </c:strRef>
          </c:cat>
          <c:val>
            <c:numRef>
              <c:f>('平成１５年'!$G$5,'平成１５年'!$G$6,'平成１５年'!$G$7,'平成１５年'!$G$8,'平成１５年'!$G$9,'平成１５年'!$G$10,'平成１５年'!$G$11,'平成１５年'!$G$12,'平成１５年'!$G$13,'平成１５年'!$G$15,'平成１５年'!$G$16,'平成１５年'!$G$17,'平成１５年'!$G$18,'平成１５年'!$G$19)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19050</xdr:rowOff>
    </xdr:from>
    <xdr:to>
      <xdr:col>20</xdr:col>
      <xdr:colOff>485775</xdr:colOff>
      <xdr:row>65</xdr:row>
      <xdr:rowOff>133350</xdr:rowOff>
    </xdr:to>
    <xdr:graphicFrame>
      <xdr:nvGraphicFramePr>
        <xdr:cNvPr id="1" name="グラフ 1"/>
        <xdr:cNvGraphicFramePr/>
      </xdr:nvGraphicFramePr>
      <xdr:xfrm>
        <a:off x="28575" y="7267575"/>
        <a:ext cx="1243012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42</xdr:row>
      <xdr:rowOff>57150</xdr:rowOff>
    </xdr:from>
    <xdr:to>
      <xdr:col>8</xdr:col>
      <xdr:colOff>285750</xdr:colOff>
      <xdr:row>53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543300" y="10048875"/>
          <a:ext cx="1743075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令和２年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主要作物別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農業産出額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566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千万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0.5035</cdr:y>
    </cdr:from>
    <cdr:to>
      <cdr:x>0.66575</cdr:x>
      <cdr:y>0.599</cdr:y>
    </cdr:to>
    <cdr:sp>
      <cdr:nvSpPr>
        <cdr:cNvPr id="1" name="Line 5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0.26375</cdr:x>
      <cdr:y>0.10175</cdr:y>
    </cdr:from>
    <cdr:to>
      <cdr:x>0.34125</cdr:x>
      <cdr:y>0.185</cdr:y>
    </cdr:to>
    <cdr:sp>
      <cdr:nvSpPr>
        <cdr:cNvPr id="2" name="Line 8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0.3755</cdr:x>
      <cdr:y>0.15975</cdr:y>
    </cdr:from>
    <cdr:to>
      <cdr:x>0.4125</cdr:x>
      <cdr:y>0.2865</cdr:y>
    </cdr:to>
    <cdr:grpSp>
      <cdr:nvGrpSpPr>
        <cdr:cNvPr id="3" name="Group 28"/>
        <cdr:cNvGrpSpPr>
          <a:grpSpLocks/>
        </cdr:cNvGrpSpPr>
      </cdr:nvGrpSpPr>
      <cdr:grpSpPr>
        <a:xfrm>
          <a:off x="0" y="0"/>
          <a:ext cx="0" cy="0"/>
          <a:chOff x="2409444" y="94979"/>
          <a:chExt cx="313944" cy="673834"/>
        </a:xfrm>
        <a:solidFill>
          <a:srgbClr val="FFFFFF"/>
        </a:solidFill>
      </cdr:grpSpPr>
      <cdr:sp>
        <cdr:nvSpPr>
          <cdr:cNvPr id="4" name="Line 3"/>
          <cdr:cNvSpPr>
            <a:spLocks/>
          </cdr:cNvSpPr>
        </cdr:nvSpPr>
        <cdr:spPr>
          <a:xfrm>
            <a:off x="2511005" y="44274"/>
            <a:ext cx="161524" cy="6738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9"/>
          <cdr:cNvSpPr>
            <a:spLocks/>
          </cdr:cNvSpPr>
        </cdr:nvSpPr>
        <cdr:spPr>
          <a:xfrm flipH="1">
            <a:off x="2409444" y="46969"/>
            <a:ext cx="1493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0.41675</cdr:x>
      <cdr:y>0.15975</cdr:y>
    </cdr:from>
    <cdr:to>
      <cdr:x>0.4495</cdr:x>
      <cdr:y>0.2865</cdr:y>
    </cdr:to>
    <cdr:grpSp>
      <cdr:nvGrpSpPr>
        <cdr:cNvPr id="6" name="Group 29"/>
        <cdr:cNvGrpSpPr>
          <a:grpSpLocks/>
        </cdr:cNvGrpSpPr>
      </cdr:nvGrpSpPr>
      <cdr:grpSpPr>
        <a:xfrm>
          <a:off x="0" y="0"/>
          <a:ext cx="0" cy="0"/>
          <a:chOff x="2759964" y="97546"/>
          <a:chExt cx="271272" cy="673834"/>
        </a:xfrm>
        <a:solidFill>
          <a:srgbClr val="FFFFFF"/>
        </a:solidFill>
      </cdr:grpSpPr>
      <cdr:sp>
        <cdr:nvSpPr>
          <cdr:cNvPr id="7" name="Line 10"/>
          <cdr:cNvSpPr>
            <a:spLocks/>
          </cdr:cNvSpPr>
        </cdr:nvSpPr>
        <cdr:spPr>
          <a:xfrm flipH="1">
            <a:off x="2814286" y="46841"/>
            <a:ext cx="1660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11"/>
          <cdr:cNvSpPr>
            <a:spLocks/>
          </cdr:cNvSpPr>
        </cdr:nvSpPr>
        <cdr:spPr>
          <a:xfrm flipV="1">
            <a:off x="2759964" y="46841"/>
            <a:ext cx="105186" cy="6738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0.354</cdr:x>
      <cdr:y>0.11875</cdr:y>
    </cdr:from>
    <cdr:to>
      <cdr:x>0.40625</cdr:x>
      <cdr:y>0.185</cdr:y>
    </cdr:to>
    <cdr:sp>
      <cdr:nvSpPr>
        <cdr:cNvPr id="9" name="Line 13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0.58075</cdr:x>
      <cdr:y>0.605</cdr:y>
    </cdr:from>
    <cdr:to>
      <cdr:x>0.691</cdr:x>
      <cdr:y>0.61475</cdr:y>
    </cdr:to>
    <cdr:sp>
      <cdr:nvSpPr>
        <cdr:cNvPr id="10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0.58125</cdr:x>
      <cdr:y>0.628</cdr:y>
    </cdr:from>
    <cdr:to>
      <cdr:x>0.62325</cdr:x>
      <cdr:y>0.7115</cdr:y>
    </cdr:to>
    <cdr:sp>
      <cdr:nvSpPr>
        <cdr:cNvPr id="11" name="Line 15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0.4445</cdr:x>
      <cdr:y>0.86375</cdr:y>
    </cdr:from>
    <cdr:to>
      <cdr:x>0.54225</cdr:x>
      <cdr:y>0.86375</cdr:y>
    </cdr:to>
    <cdr:sp>
      <cdr:nvSpPr>
        <cdr:cNvPr id="12" name="Line 25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0.201</cdr:x>
      <cdr:y>0.863</cdr:y>
    </cdr:from>
    <cdr:to>
      <cdr:x>0.25025</cdr:x>
      <cdr:y>0.895</cdr:y>
    </cdr:to>
    <cdr:sp>
      <cdr:nvSpPr>
        <cdr:cNvPr id="13" name="Line 26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</cdr:x>
      <cdr:y>0.88075</cdr:y>
    </cdr:from>
    <cdr:to>
      <cdr:x>0.419</cdr:x>
      <cdr:y>0.91625</cdr:y>
    </cdr:to>
    <cdr:sp>
      <cdr:nvSpPr>
        <cdr:cNvPr id="14" name="Line 27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30</xdr:row>
      <xdr:rowOff>9525</xdr:rowOff>
    </xdr:from>
    <xdr:to>
      <xdr:col>3</xdr:col>
      <xdr:colOff>447675</xdr:colOff>
      <xdr:row>33</xdr:row>
      <xdr:rowOff>152400</xdr:rowOff>
    </xdr:to>
    <xdr:grpSp>
      <xdr:nvGrpSpPr>
        <xdr:cNvPr id="1" name="Group 28"/>
        <xdr:cNvGrpSpPr>
          <a:grpSpLocks/>
        </xdr:cNvGrpSpPr>
      </xdr:nvGrpSpPr>
      <xdr:grpSpPr>
        <a:xfrm>
          <a:off x="2486025" y="7858125"/>
          <a:ext cx="304800" cy="657225"/>
          <a:chOff x="2409444" y="94979"/>
          <a:chExt cx="313944" cy="673834"/>
        </a:xfrm>
        <a:solidFill>
          <a:srgbClr val="FFFFFF"/>
        </a:solidFill>
      </xdr:grpSpPr>
      <xdr:grpSp>
        <xdr:nvGrpSpPr>
          <xdr:cNvPr id="2" name="Group 29"/>
          <xdr:cNvGrpSpPr>
            <a:grpSpLocks/>
          </xdr:cNvGrpSpPr>
        </xdr:nvGrpSpPr>
        <xdr:grpSpPr>
          <a:xfrm>
            <a:off x="2456536" y="97337"/>
            <a:ext cx="72992" cy="38409"/>
            <a:chOff x="2759964" y="97546"/>
            <a:chExt cx="271272" cy="673834"/>
          </a:xfrm>
          <a:solidFill>
            <a:srgbClr val="FFFFFF"/>
          </a:solidFill>
        </xdr:grpSpPr>
        <xdr:graphicFrame>
          <xdr:nvGraphicFramePr>
            <xdr:cNvPr id="3" name="Chart 1"/>
            <xdr:cNvGraphicFramePr/>
          </xdr:nvGraphicFramePr>
          <xdr:xfrm>
            <a:off x="2761795" y="138313"/>
            <a:ext cx="7731" cy="16846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tabSelected="1" view="pageBreakPreview" zoomScale="85" zoomScaleSheetLayoutView="85" zoomScalePageLayoutView="0" workbookViewId="0" topLeftCell="A1">
      <selection activeCell="T24" sqref="T24:T25"/>
    </sheetView>
  </sheetViews>
  <sheetFormatPr defaultColWidth="9.00390625" defaultRowHeight="13.5"/>
  <cols>
    <col min="1" max="1" width="4.75390625" style="4" customWidth="1"/>
    <col min="2" max="2" width="15.125" style="4" customWidth="1"/>
    <col min="3" max="21" width="7.625" style="4" customWidth="1"/>
    <col min="22" max="27" width="10.75390625" style="4" customWidth="1"/>
    <col min="28" max="28" width="9.875" style="4" bestFit="1" customWidth="1"/>
    <col min="29" max="16384" width="9.00390625" style="4" customWidth="1"/>
  </cols>
  <sheetData>
    <row r="1" ht="24.75" customHeight="1">
      <c r="A1" s="11" t="s">
        <v>47</v>
      </c>
    </row>
    <row r="2" ht="24">
      <c r="A2" s="26" t="s">
        <v>61</v>
      </c>
    </row>
    <row r="3" spans="1:27" ht="13.5">
      <c r="A3" s="5"/>
      <c r="B3" s="5"/>
      <c r="C3" s="5"/>
      <c r="D3" s="5"/>
      <c r="G3" s="6"/>
      <c r="I3" s="17"/>
      <c r="K3" s="17"/>
      <c r="L3" s="17"/>
      <c r="M3" s="17"/>
      <c r="N3" s="17"/>
      <c r="O3" s="17"/>
      <c r="Q3" s="17"/>
      <c r="S3" s="17"/>
      <c r="T3" s="17"/>
      <c r="U3" s="17" t="s">
        <v>43</v>
      </c>
      <c r="V3" s="17"/>
      <c r="W3" s="17"/>
      <c r="X3" s="17"/>
      <c r="Y3" s="17"/>
      <c r="Z3" s="17"/>
      <c r="AA3" s="17"/>
    </row>
    <row r="4" spans="1:27" ht="22.5" customHeight="1">
      <c r="A4" s="50" t="s">
        <v>23</v>
      </c>
      <c r="B4" s="51"/>
      <c r="C4" s="27" t="s">
        <v>49</v>
      </c>
      <c r="D4" s="27" t="s">
        <v>50</v>
      </c>
      <c r="E4" s="27" t="s">
        <v>54</v>
      </c>
      <c r="F4" s="28" t="s">
        <v>55</v>
      </c>
      <c r="G4" s="28" t="s">
        <v>53</v>
      </c>
      <c r="H4" s="28" t="s">
        <v>56</v>
      </c>
      <c r="I4" s="27" t="s">
        <v>58</v>
      </c>
      <c r="J4" s="29" t="s">
        <v>60</v>
      </c>
      <c r="K4" s="30" t="s">
        <v>62</v>
      </c>
      <c r="L4" s="30" t="s">
        <v>63</v>
      </c>
      <c r="M4" s="30" t="s">
        <v>64</v>
      </c>
      <c r="N4" s="30" t="s">
        <v>65</v>
      </c>
      <c r="O4" s="30" t="s">
        <v>66</v>
      </c>
      <c r="P4" s="30" t="s">
        <v>67</v>
      </c>
      <c r="Q4" s="30" t="s">
        <v>69</v>
      </c>
      <c r="R4" s="30" t="s">
        <v>70</v>
      </c>
      <c r="S4" s="30" t="s">
        <v>71</v>
      </c>
      <c r="T4" s="30" t="s">
        <v>72</v>
      </c>
      <c r="U4" s="30" t="s">
        <v>73</v>
      </c>
      <c r="V4" s="4" t="s">
        <v>74</v>
      </c>
      <c r="W4" s="73"/>
      <c r="X4" s="73"/>
      <c r="Y4" s="73"/>
      <c r="Z4" s="73"/>
      <c r="AA4" s="73"/>
    </row>
    <row r="5" spans="1:27" ht="22.5" customHeight="1">
      <c r="A5" s="52" t="s">
        <v>42</v>
      </c>
      <c r="B5" s="31" t="s">
        <v>4</v>
      </c>
      <c r="C5" s="7">
        <v>149</v>
      </c>
      <c r="D5" s="7">
        <v>153</v>
      </c>
      <c r="E5" s="7">
        <v>164</v>
      </c>
      <c r="F5" s="14">
        <v>157</v>
      </c>
      <c r="G5" s="14">
        <v>150</v>
      </c>
      <c r="H5" s="14">
        <v>72</v>
      </c>
      <c r="I5" s="14">
        <v>81</v>
      </c>
      <c r="J5" s="16">
        <v>65</v>
      </c>
      <c r="K5" s="13">
        <v>64</v>
      </c>
      <c r="L5" s="13">
        <v>64</v>
      </c>
      <c r="M5" s="13">
        <v>79</v>
      </c>
      <c r="N5" s="13">
        <v>86</v>
      </c>
      <c r="O5" s="13">
        <v>80</v>
      </c>
      <c r="P5" s="25">
        <v>65</v>
      </c>
      <c r="Q5" s="25">
        <v>69</v>
      </c>
      <c r="R5" s="25">
        <v>73</v>
      </c>
      <c r="S5" s="25">
        <v>99</v>
      </c>
      <c r="T5" s="25">
        <v>58</v>
      </c>
      <c r="U5" s="25">
        <v>46</v>
      </c>
      <c r="V5" s="76">
        <f>U5/$U$22</f>
        <v>0.0812720848056537</v>
      </c>
      <c r="W5" s="74"/>
      <c r="X5" s="74"/>
      <c r="Y5" s="74"/>
      <c r="Z5" s="74"/>
      <c r="AA5" s="74"/>
    </row>
    <row r="6" spans="1:27" ht="22.5" customHeight="1">
      <c r="A6" s="53"/>
      <c r="B6" s="31" t="s">
        <v>5</v>
      </c>
      <c r="C6" s="7">
        <v>3</v>
      </c>
      <c r="D6" s="7">
        <v>3</v>
      </c>
      <c r="E6" s="7">
        <v>4</v>
      </c>
      <c r="F6" s="14">
        <v>5</v>
      </c>
      <c r="G6" s="14">
        <v>4</v>
      </c>
      <c r="H6" s="14">
        <v>2</v>
      </c>
      <c r="I6" s="14">
        <v>2</v>
      </c>
      <c r="J6" s="16">
        <v>2</v>
      </c>
      <c r="K6" s="13">
        <v>2</v>
      </c>
      <c r="L6" s="13">
        <v>2</v>
      </c>
      <c r="M6" s="13">
        <v>2</v>
      </c>
      <c r="N6" s="13">
        <v>2</v>
      </c>
      <c r="O6" s="13">
        <v>2</v>
      </c>
      <c r="P6" s="25">
        <v>4</v>
      </c>
      <c r="Q6" s="25">
        <v>4</v>
      </c>
      <c r="R6" s="25">
        <v>4</v>
      </c>
      <c r="S6" s="25">
        <v>6</v>
      </c>
      <c r="T6" s="25">
        <v>4</v>
      </c>
      <c r="U6" s="25">
        <v>4</v>
      </c>
      <c r="V6" s="76">
        <f>U6/$U$22</f>
        <v>0.007067137809187279</v>
      </c>
      <c r="W6" s="74"/>
      <c r="X6" s="74"/>
      <c r="Y6" s="74"/>
      <c r="Z6" s="74"/>
      <c r="AA6" s="74"/>
    </row>
    <row r="7" spans="1:27" ht="22.5" customHeight="1">
      <c r="A7" s="53"/>
      <c r="B7" s="31" t="s">
        <v>6</v>
      </c>
      <c r="C7" s="7">
        <v>9</v>
      </c>
      <c r="D7" s="7">
        <v>3</v>
      </c>
      <c r="E7" s="7">
        <v>3</v>
      </c>
      <c r="F7" s="14">
        <v>4</v>
      </c>
      <c r="G7" s="14">
        <v>1</v>
      </c>
      <c r="H7" s="14">
        <v>1</v>
      </c>
      <c r="I7" s="14">
        <v>1</v>
      </c>
      <c r="J7" s="16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25">
        <v>1</v>
      </c>
      <c r="Q7" s="25">
        <v>1</v>
      </c>
      <c r="R7" s="25">
        <v>1</v>
      </c>
      <c r="S7" s="25">
        <v>1</v>
      </c>
      <c r="T7" s="25">
        <v>1</v>
      </c>
      <c r="U7" s="25">
        <v>1</v>
      </c>
      <c r="V7" s="76">
        <f>U7/$U$22</f>
        <v>0.0017667844522968198</v>
      </c>
      <c r="W7" s="74"/>
      <c r="X7" s="74"/>
      <c r="Y7" s="74"/>
      <c r="Z7" s="74"/>
      <c r="AA7" s="74"/>
    </row>
    <row r="8" spans="1:27" ht="22.5" customHeight="1">
      <c r="A8" s="53"/>
      <c r="B8" s="31" t="s">
        <v>7</v>
      </c>
      <c r="C8" s="7">
        <v>7</v>
      </c>
      <c r="D8" s="7">
        <v>6</v>
      </c>
      <c r="E8" s="7">
        <v>4</v>
      </c>
      <c r="F8" s="14">
        <v>4</v>
      </c>
      <c r="G8" s="14">
        <v>6</v>
      </c>
      <c r="H8" s="14">
        <v>0</v>
      </c>
      <c r="I8" s="14">
        <v>0</v>
      </c>
      <c r="J8" s="16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6">
        <f>U8/$U$22</f>
        <v>0</v>
      </c>
      <c r="W8" s="74"/>
      <c r="X8" s="74"/>
      <c r="Y8" s="74"/>
      <c r="Z8" s="74"/>
      <c r="AA8" s="74"/>
    </row>
    <row r="9" spans="1:27" ht="22.5" customHeight="1">
      <c r="A9" s="53"/>
      <c r="B9" s="31" t="s">
        <v>8</v>
      </c>
      <c r="C9" s="7">
        <v>74</v>
      </c>
      <c r="D9" s="7">
        <v>71</v>
      </c>
      <c r="E9" s="7">
        <v>70</v>
      </c>
      <c r="F9" s="14">
        <v>68</v>
      </c>
      <c r="G9" s="14">
        <v>62</v>
      </c>
      <c r="H9" s="14">
        <v>27</v>
      </c>
      <c r="I9" s="14">
        <v>49</v>
      </c>
      <c r="J9" s="16">
        <v>50</v>
      </c>
      <c r="K9" s="13">
        <v>46</v>
      </c>
      <c r="L9" s="13">
        <v>46</v>
      </c>
      <c r="M9" s="13">
        <v>38</v>
      </c>
      <c r="N9" s="13">
        <v>39</v>
      </c>
      <c r="O9" s="13">
        <v>46</v>
      </c>
      <c r="P9" s="25">
        <v>50</v>
      </c>
      <c r="Q9" s="25">
        <v>48</v>
      </c>
      <c r="R9" s="25">
        <v>47</v>
      </c>
      <c r="S9" s="25">
        <v>51</v>
      </c>
      <c r="T9" s="25">
        <v>50</v>
      </c>
      <c r="U9" s="25">
        <v>45</v>
      </c>
      <c r="V9" s="76">
        <f>U9/$U$22</f>
        <v>0.07950530035335689</v>
      </c>
      <c r="W9" s="74"/>
      <c r="X9" s="74"/>
      <c r="Y9" s="74"/>
      <c r="Z9" s="74"/>
      <c r="AA9" s="74"/>
    </row>
    <row r="10" spans="1:27" ht="22.5" customHeight="1">
      <c r="A10" s="53"/>
      <c r="B10" s="31" t="s">
        <v>9</v>
      </c>
      <c r="C10" s="7">
        <v>13</v>
      </c>
      <c r="D10" s="7">
        <v>13</v>
      </c>
      <c r="E10" s="7">
        <v>12</v>
      </c>
      <c r="F10" s="14">
        <v>10</v>
      </c>
      <c r="G10" s="14">
        <v>9</v>
      </c>
      <c r="H10" s="14">
        <v>37</v>
      </c>
      <c r="I10" s="14">
        <v>3</v>
      </c>
      <c r="J10" s="16">
        <v>4</v>
      </c>
      <c r="K10" s="13">
        <v>4</v>
      </c>
      <c r="L10" s="13">
        <v>4</v>
      </c>
      <c r="M10" s="13">
        <v>27</v>
      </c>
      <c r="N10" s="13">
        <v>26</v>
      </c>
      <c r="O10" s="13">
        <v>25</v>
      </c>
      <c r="P10" s="25">
        <v>24</v>
      </c>
      <c r="Q10" s="25">
        <v>23</v>
      </c>
      <c r="R10" s="25">
        <v>25</v>
      </c>
      <c r="S10" s="25">
        <v>24</v>
      </c>
      <c r="T10" s="25">
        <v>18</v>
      </c>
      <c r="U10" s="25">
        <v>22</v>
      </c>
      <c r="V10" s="76">
        <f>U10/$U$22</f>
        <v>0.038869257950530034</v>
      </c>
      <c r="W10" s="74"/>
      <c r="X10" s="74"/>
      <c r="Y10" s="74"/>
      <c r="Z10" s="74"/>
      <c r="AA10" s="74"/>
    </row>
    <row r="11" spans="1:27" ht="22.5" customHeight="1">
      <c r="A11" s="53"/>
      <c r="B11" s="31" t="s">
        <v>10</v>
      </c>
      <c r="C11" s="7">
        <v>9</v>
      </c>
      <c r="D11" s="7">
        <v>9</v>
      </c>
      <c r="E11" s="7">
        <v>11</v>
      </c>
      <c r="F11" s="14">
        <v>8</v>
      </c>
      <c r="G11" s="14">
        <v>9</v>
      </c>
      <c r="H11" s="14">
        <v>8</v>
      </c>
      <c r="I11" s="14">
        <v>7</v>
      </c>
      <c r="J11" s="16">
        <v>8</v>
      </c>
      <c r="K11" s="13">
        <v>13</v>
      </c>
      <c r="L11" s="13">
        <v>13</v>
      </c>
      <c r="M11" s="13">
        <v>8</v>
      </c>
      <c r="N11" s="13">
        <v>8</v>
      </c>
      <c r="O11" s="13">
        <v>8</v>
      </c>
      <c r="P11" s="25">
        <v>7</v>
      </c>
      <c r="Q11" s="25">
        <v>7</v>
      </c>
      <c r="R11" s="25">
        <v>7</v>
      </c>
      <c r="S11" s="25">
        <v>7</v>
      </c>
      <c r="T11" s="25">
        <v>7</v>
      </c>
      <c r="U11" s="25">
        <v>7</v>
      </c>
      <c r="V11" s="76">
        <f>U11/$U$22</f>
        <v>0.012367491166077738</v>
      </c>
      <c r="W11" s="74"/>
      <c r="X11" s="74"/>
      <c r="Y11" s="74"/>
      <c r="Z11" s="74"/>
      <c r="AA11" s="74"/>
    </row>
    <row r="12" spans="1:27" ht="22.5" customHeight="1">
      <c r="A12" s="53"/>
      <c r="B12" s="31" t="s">
        <v>11</v>
      </c>
      <c r="C12" s="7">
        <v>74</v>
      </c>
      <c r="D12" s="7">
        <v>63</v>
      </c>
      <c r="E12" s="7">
        <v>75</v>
      </c>
      <c r="F12" s="14">
        <v>67</v>
      </c>
      <c r="G12" s="14">
        <v>45</v>
      </c>
      <c r="H12" s="14">
        <v>59</v>
      </c>
      <c r="I12" s="14">
        <v>53</v>
      </c>
      <c r="J12" s="16">
        <v>52</v>
      </c>
      <c r="K12" s="13">
        <v>36</v>
      </c>
      <c r="L12" s="13">
        <v>36</v>
      </c>
      <c r="M12" s="13">
        <v>36</v>
      </c>
      <c r="N12" s="13">
        <v>31</v>
      </c>
      <c r="O12" s="13">
        <v>37</v>
      </c>
      <c r="P12" s="13">
        <v>35</v>
      </c>
      <c r="Q12" s="13">
        <v>30</v>
      </c>
      <c r="R12" s="13">
        <v>32</v>
      </c>
      <c r="S12" s="13">
        <v>25</v>
      </c>
      <c r="T12" s="13">
        <v>29</v>
      </c>
      <c r="U12" s="13">
        <v>22</v>
      </c>
      <c r="V12" s="76">
        <f>U12/$U$22</f>
        <v>0.038869257950530034</v>
      </c>
      <c r="W12" s="75"/>
      <c r="X12" s="75"/>
      <c r="Y12" s="75"/>
      <c r="Z12" s="75"/>
      <c r="AA12" s="75"/>
    </row>
    <row r="13" spans="1:27" ht="22.5" customHeight="1">
      <c r="A13" s="53"/>
      <c r="B13" s="31" t="s">
        <v>12</v>
      </c>
      <c r="C13" s="7">
        <v>1</v>
      </c>
      <c r="D13" s="7">
        <v>1</v>
      </c>
      <c r="E13" s="7">
        <v>1</v>
      </c>
      <c r="F13" s="14">
        <v>2</v>
      </c>
      <c r="G13" s="14">
        <v>2</v>
      </c>
      <c r="H13" s="14">
        <v>11</v>
      </c>
      <c r="I13" s="14">
        <v>5</v>
      </c>
      <c r="J13" s="24" t="s">
        <v>59</v>
      </c>
      <c r="K13" s="24" t="s">
        <v>59</v>
      </c>
      <c r="L13" s="24" t="s">
        <v>59</v>
      </c>
      <c r="M13" s="24" t="s">
        <v>59</v>
      </c>
      <c r="N13" s="24" t="s">
        <v>59</v>
      </c>
      <c r="O13" s="24" t="s">
        <v>59</v>
      </c>
      <c r="P13" s="24" t="s">
        <v>59</v>
      </c>
      <c r="Q13" s="25" t="s">
        <v>59</v>
      </c>
      <c r="R13" s="25" t="s">
        <v>59</v>
      </c>
      <c r="S13" s="24" t="s">
        <v>59</v>
      </c>
      <c r="T13" s="25" t="s">
        <v>59</v>
      </c>
      <c r="U13" s="25" t="s">
        <v>59</v>
      </c>
      <c r="V13" s="76"/>
      <c r="W13" s="74"/>
      <c r="X13" s="74"/>
      <c r="Y13" s="74"/>
      <c r="Z13" s="74"/>
      <c r="AA13" s="74"/>
    </row>
    <row r="14" spans="1:27" ht="22.5" customHeight="1">
      <c r="A14" s="54"/>
      <c r="B14" s="31" t="s">
        <v>13</v>
      </c>
      <c r="C14" s="7">
        <v>338</v>
      </c>
      <c r="D14" s="7">
        <v>321</v>
      </c>
      <c r="E14" s="7">
        <v>344</v>
      </c>
      <c r="F14" s="14">
        <v>325</v>
      </c>
      <c r="G14" s="14">
        <f aca="true" t="shared" si="0" ref="G14:P14">SUM(G5:G13)</f>
        <v>288</v>
      </c>
      <c r="H14" s="14">
        <f t="shared" si="0"/>
        <v>217</v>
      </c>
      <c r="I14" s="14">
        <f t="shared" si="0"/>
        <v>201</v>
      </c>
      <c r="J14" s="16">
        <f t="shared" si="0"/>
        <v>182</v>
      </c>
      <c r="K14" s="13">
        <f t="shared" si="0"/>
        <v>166</v>
      </c>
      <c r="L14" s="13">
        <f t="shared" si="0"/>
        <v>166</v>
      </c>
      <c r="M14" s="13">
        <f t="shared" si="0"/>
        <v>191</v>
      </c>
      <c r="N14" s="13">
        <f t="shared" si="0"/>
        <v>193</v>
      </c>
      <c r="O14" s="13">
        <f t="shared" si="0"/>
        <v>199</v>
      </c>
      <c r="P14" s="13">
        <f t="shared" si="0"/>
        <v>186</v>
      </c>
      <c r="Q14" s="13">
        <f>SUM(Q5:Q13)</f>
        <v>182</v>
      </c>
      <c r="R14" s="13">
        <f>SUM(R5:R13)</f>
        <v>189</v>
      </c>
      <c r="S14" s="13">
        <f>SUM(S5:S13)</f>
        <v>213</v>
      </c>
      <c r="T14" s="13">
        <f>SUM(T5:T13)</f>
        <v>167</v>
      </c>
      <c r="U14" s="13">
        <f>SUM(U5:U13)</f>
        <v>147</v>
      </c>
      <c r="V14" s="76"/>
      <c r="W14" s="75"/>
      <c r="X14" s="75"/>
      <c r="Y14" s="75"/>
      <c r="Z14" s="75"/>
      <c r="AA14" s="75"/>
    </row>
    <row r="15" spans="1:27" ht="22.5" customHeight="1">
      <c r="A15" s="55" t="s">
        <v>25</v>
      </c>
      <c r="B15" s="31" t="s">
        <v>14</v>
      </c>
      <c r="C15" s="7">
        <v>220</v>
      </c>
      <c r="D15" s="7">
        <v>235</v>
      </c>
      <c r="E15" s="7">
        <v>280</v>
      </c>
      <c r="F15" s="14">
        <v>297</v>
      </c>
      <c r="G15" s="14">
        <v>316</v>
      </c>
      <c r="H15" s="14">
        <v>388</v>
      </c>
      <c r="I15" s="18">
        <v>324</v>
      </c>
      <c r="J15" s="16">
        <v>297</v>
      </c>
      <c r="K15" s="13">
        <v>319</v>
      </c>
      <c r="L15" s="13">
        <v>320</v>
      </c>
      <c r="M15" s="13">
        <v>318</v>
      </c>
      <c r="N15" s="13">
        <v>364</v>
      </c>
      <c r="O15" s="13">
        <v>379</v>
      </c>
      <c r="P15" s="24">
        <v>441</v>
      </c>
      <c r="Q15" s="24">
        <v>509</v>
      </c>
      <c r="R15" s="25">
        <v>503</v>
      </c>
      <c r="S15" s="24">
        <v>473</v>
      </c>
      <c r="T15" s="24">
        <v>465</v>
      </c>
      <c r="U15" s="25">
        <v>419</v>
      </c>
      <c r="V15" s="76">
        <f>U15/$U$22</f>
        <v>0.7402826855123675</v>
      </c>
      <c r="W15" s="74"/>
      <c r="X15" s="74"/>
      <c r="Y15" s="74"/>
      <c r="Z15" s="74"/>
      <c r="AA15" s="74"/>
    </row>
    <row r="16" spans="1:27" ht="22.5" customHeight="1">
      <c r="A16" s="56"/>
      <c r="B16" s="31" t="s">
        <v>15</v>
      </c>
      <c r="C16" s="7">
        <v>5</v>
      </c>
      <c r="D16" s="7">
        <v>4</v>
      </c>
      <c r="E16" s="7">
        <v>4</v>
      </c>
      <c r="F16" s="14">
        <v>3</v>
      </c>
      <c r="G16" s="15" t="s">
        <v>51</v>
      </c>
      <c r="H16" s="15" t="s">
        <v>57</v>
      </c>
      <c r="I16" s="15" t="s">
        <v>51</v>
      </c>
      <c r="J16" s="24" t="s">
        <v>51</v>
      </c>
      <c r="K16" s="25" t="s">
        <v>51</v>
      </c>
      <c r="L16" s="25" t="s">
        <v>51</v>
      </c>
      <c r="M16" s="25" t="s">
        <v>51</v>
      </c>
      <c r="N16" s="25" t="s">
        <v>51</v>
      </c>
      <c r="O16" s="25" t="s">
        <v>51</v>
      </c>
      <c r="P16" s="25" t="s">
        <v>51</v>
      </c>
      <c r="Q16" s="25" t="s">
        <v>51</v>
      </c>
      <c r="R16" s="25" t="s">
        <v>51</v>
      </c>
      <c r="S16" s="25" t="s">
        <v>51</v>
      </c>
      <c r="T16" s="25" t="s">
        <v>51</v>
      </c>
      <c r="U16" s="25" t="s">
        <v>51</v>
      </c>
      <c r="V16" s="76"/>
      <c r="W16" s="74"/>
      <c r="X16" s="74"/>
      <c r="Y16" s="74"/>
      <c r="Z16" s="74"/>
      <c r="AA16" s="74"/>
    </row>
    <row r="17" spans="1:27" ht="22.5" customHeight="1">
      <c r="A17" s="56"/>
      <c r="B17" s="31" t="s">
        <v>16</v>
      </c>
      <c r="C17" s="12" t="s">
        <v>51</v>
      </c>
      <c r="D17" s="12" t="s">
        <v>51</v>
      </c>
      <c r="E17" s="12" t="s">
        <v>51</v>
      </c>
      <c r="F17" s="15" t="s">
        <v>51</v>
      </c>
      <c r="G17" s="15" t="s">
        <v>51</v>
      </c>
      <c r="H17" s="15" t="s">
        <v>57</v>
      </c>
      <c r="I17" s="15" t="s">
        <v>51</v>
      </c>
      <c r="J17" s="24" t="s">
        <v>51</v>
      </c>
      <c r="K17" s="25" t="s">
        <v>51</v>
      </c>
      <c r="L17" s="25" t="s">
        <v>51</v>
      </c>
      <c r="M17" s="25" t="s">
        <v>51</v>
      </c>
      <c r="N17" s="25" t="s">
        <v>51</v>
      </c>
      <c r="O17" s="25" t="s">
        <v>51</v>
      </c>
      <c r="P17" s="25" t="s">
        <v>51</v>
      </c>
      <c r="Q17" s="25" t="s">
        <v>51</v>
      </c>
      <c r="R17" s="25" t="s">
        <v>51</v>
      </c>
      <c r="S17" s="25" t="s">
        <v>51</v>
      </c>
      <c r="T17" s="25" t="s">
        <v>51</v>
      </c>
      <c r="U17" s="25" t="s">
        <v>51</v>
      </c>
      <c r="V17" s="76"/>
      <c r="W17" s="74"/>
      <c r="X17" s="74"/>
      <c r="Y17" s="74"/>
      <c r="Z17" s="74"/>
      <c r="AA17" s="74"/>
    </row>
    <row r="18" spans="1:27" ht="22.5" customHeight="1">
      <c r="A18" s="56"/>
      <c r="B18" s="31" t="s">
        <v>17</v>
      </c>
      <c r="C18" s="12" t="s">
        <v>51</v>
      </c>
      <c r="D18" s="12" t="s">
        <v>51</v>
      </c>
      <c r="E18" s="12" t="s">
        <v>51</v>
      </c>
      <c r="F18" s="15" t="s">
        <v>51</v>
      </c>
      <c r="G18" s="15" t="s">
        <v>51</v>
      </c>
      <c r="H18" s="15" t="s">
        <v>57</v>
      </c>
      <c r="I18" s="15" t="s">
        <v>51</v>
      </c>
      <c r="J18" s="24" t="s">
        <v>51</v>
      </c>
      <c r="K18" s="25" t="s">
        <v>51</v>
      </c>
      <c r="L18" s="25" t="s">
        <v>51</v>
      </c>
      <c r="M18" s="25" t="s">
        <v>51</v>
      </c>
      <c r="N18" s="25" t="s">
        <v>51</v>
      </c>
      <c r="O18" s="25" t="s">
        <v>51</v>
      </c>
      <c r="P18" s="25" t="s">
        <v>51</v>
      </c>
      <c r="Q18" s="25" t="s">
        <v>51</v>
      </c>
      <c r="R18" s="25" t="s">
        <v>51</v>
      </c>
      <c r="S18" s="25" t="s">
        <v>51</v>
      </c>
      <c r="T18" s="25" t="s">
        <v>51</v>
      </c>
      <c r="U18" s="25" t="s">
        <v>51</v>
      </c>
      <c r="V18" s="76"/>
      <c r="W18" s="74"/>
      <c r="X18" s="74"/>
      <c r="Y18" s="74"/>
      <c r="Z18" s="74"/>
      <c r="AA18" s="74"/>
    </row>
    <row r="19" spans="1:27" ht="22.5" customHeight="1">
      <c r="A19" s="56"/>
      <c r="B19" s="31" t="s">
        <v>18</v>
      </c>
      <c r="C19" s="12" t="s">
        <v>59</v>
      </c>
      <c r="D19" s="12" t="s">
        <v>59</v>
      </c>
      <c r="E19" s="12" t="s">
        <v>59</v>
      </c>
      <c r="F19" s="12" t="s">
        <v>59</v>
      </c>
      <c r="G19" s="12" t="s">
        <v>59</v>
      </c>
      <c r="H19" s="12" t="s">
        <v>59</v>
      </c>
      <c r="I19" s="15" t="s">
        <v>59</v>
      </c>
      <c r="J19" s="24" t="s">
        <v>59</v>
      </c>
      <c r="K19" s="25" t="s">
        <v>59</v>
      </c>
      <c r="L19" s="25" t="s">
        <v>59</v>
      </c>
      <c r="M19" s="25" t="s">
        <v>59</v>
      </c>
      <c r="N19" s="25" t="s">
        <v>59</v>
      </c>
      <c r="O19" s="25" t="s">
        <v>59</v>
      </c>
      <c r="P19" s="25" t="s">
        <v>59</v>
      </c>
      <c r="Q19" s="25" t="s">
        <v>59</v>
      </c>
      <c r="R19" s="25" t="s">
        <v>59</v>
      </c>
      <c r="S19" s="25" t="s">
        <v>59</v>
      </c>
      <c r="T19" s="25" t="s">
        <v>59</v>
      </c>
      <c r="U19" s="25" t="s">
        <v>59</v>
      </c>
      <c r="V19" s="76"/>
      <c r="W19" s="74"/>
      <c r="X19" s="74"/>
      <c r="Y19" s="74"/>
      <c r="Z19" s="74"/>
      <c r="AA19" s="74"/>
    </row>
    <row r="20" spans="1:27" ht="22.5" customHeight="1">
      <c r="A20" s="57"/>
      <c r="B20" s="31" t="s">
        <v>19</v>
      </c>
      <c r="C20" s="7">
        <v>232</v>
      </c>
      <c r="D20" s="13">
        <v>242</v>
      </c>
      <c r="E20" s="13">
        <v>288</v>
      </c>
      <c r="F20" s="16">
        <v>305</v>
      </c>
      <c r="G20" s="14">
        <v>322</v>
      </c>
      <c r="H20" s="14">
        <v>388</v>
      </c>
      <c r="I20" s="19">
        <f aca="true" t="shared" si="1" ref="I20:P20">SUM(I15:I19)</f>
        <v>324</v>
      </c>
      <c r="J20" s="16">
        <f t="shared" si="1"/>
        <v>297</v>
      </c>
      <c r="K20" s="13">
        <f t="shared" si="1"/>
        <v>319</v>
      </c>
      <c r="L20" s="13">
        <f t="shared" si="1"/>
        <v>320</v>
      </c>
      <c r="M20" s="13">
        <f t="shared" si="1"/>
        <v>318</v>
      </c>
      <c r="N20" s="13">
        <f t="shared" si="1"/>
        <v>364</v>
      </c>
      <c r="O20" s="13">
        <f t="shared" si="1"/>
        <v>379</v>
      </c>
      <c r="P20" s="13">
        <f t="shared" si="1"/>
        <v>441</v>
      </c>
      <c r="Q20" s="13">
        <f>SUM(Q15:Q19)</f>
        <v>509</v>
      </c>
      <c r="R20" s="13">
        <f>SUM(R15:R19)</f>
        <v>503</v>
      </c>
      <c r="S20" s="13">
        <f>SUM(S15:S19)</f>
        <v>473</v>
      </c>
      <c r="T20" s="13">
        <f>SUM(T15:T19)</f>
        <v>465</v>
      </c>
      <c r="U20" s="13">
        <f>SUM(U15:U19)</f>
        <v>419</v>
      </c>
      <c r="V20" s="76"/>
      <c r="W20" s="75"/>
      <c r="X20" s="75"/>
      <c r="Y20" s="75"/>
      <c r="Z20" s="75"/>
      <c r="AA20" s="75"/>
    </row>
    <row r="21" spans="1:27" ht="22.5" customHeight="1">
      <c r="A21" s="38" t="s">
        <v>20</v>
      </c>
      <c r="B21" s="39"/>
      <c r="C21" s="7">
        <v>0</v>
      </c>
      <c r="D21" s="13">
        <v>0</v>
      </c>
      <c r="E21" s="13">
        <v>0</v>
      </c>
      <c r="F21" s="16">
        <v>0</v>
      </c>
      <c r="G21" s="14">
        <v>0</v>
      </c>
      <c r="H21" s="14">
        <v>0</v>
      </c>
      <c r="I21" s="14">
        <v>0</v>
      </c>
      <c r="J21" s="16">
        <v>0</v>
      </c>
      <c r="K21" s="13">
        <v>0</v>
      </c>
      <c r="L21" s="13">
        <v>1</v>
      </c>
      <c r="M21" s="13">
        <v>2</v>
      </c>
      <c r="N21" s="13">
        <v>2</v>
      </c>
      <c r="O21" s="13">
        <v>2</v>
      </c>
      <c r="P21" s="25" t="s">
        <v>59</v>
      </c>
      <c r="Q21" s="25" t="s">
        <v>59</v>
      </c>
      <c r="R21" s="25" t="s">
        <v>59</v>
      </c>
      <c r="S21" s="25" t="s">
        <v>59</v>
      </c>
      <c r="T21" s="25" t="s">
        <v>59</v>
      </c>
      <c r="U21" s="25" t="s">
        <v>59</v>
      </c>
      <c r="V21" s="76"/>
      <c r="W21" s="74"/>
      <c r="X21" s="74"/>
      <c r="Y21" s="74"/>
      <c r="Z21" s="74"/>
      <c r="AA21" s="74"/>
    </row>
    <row r="22" spans="1:27" ht="22.5" customHeight="1">
      <c r="A22" s="38" t="s">
        <v>52</v>
      </c>
      <c r="B22" s="39"/>
      <c r="C22" s="7">
        <v>570</v>
      </c>
      <c r="D22" s="13">
        <v>556</v>
      </c>
      <c r="E22" s="13">
        <v>632</v>
      </c>
      <c r="F22" s="16">
        <v>630</v>
      </c>
      <c r="G22" s="14">
        <v>611</v>
      </c>
      <c r="H22" s="14">
        <v>605</v>
      </c>
      <c r="I22" s="14">
        <f aca="true" t="shared" si="2" ref="I22:P22">I14+I20</f>
        <v>525</v>
      </c>
      <c r="J22" s="16">
        <f t="shared" si="2"/>
        <v>479</v>
      </c>
      <c r="K22" s="13">
        <f t="shared" si="2"/>
        <v>485</v>
      </c>
      <c r="L22" s="13">
        <f t="shared" si="2"/>
        <v>486</v>
      </c>
      <c r="M22" s="13">
        <f t="shared" si="2"/>
        <v>509</v>
      </c>
      <c r="N22" s="13">
        <f t="shared" si="2"/>
        <v>557</v>
      </c>
      <c r="O22" s="13">
        <f t="shared" si="2"/>
        <v>578</v>
      </c>
      <c r="P22" s="13">
        <f t="shared" si="2"/>
        <v>627</v>
      </c>
      <c r="Q22" s="13">
        <f>Q14+Q20</f>
        <v>691</v>
      </c>
      <c r="R22" s="13">
        <f>R14+R20</f>
        <v>692</v>
      </c>
      <c r="S22" s="13">
        <f>S14+S20</f>
        <v>686</v>
      </c>
      <c r="T22" s="13">
        <f>T14+T20</f>
        <v>632</v>
      </c>
      <c r="U22" s="13">
        <f>U14+U20</f>
        <v>566</v>
      </c>
      <c r="V22" s="76">
        <f>P22/$P$22</f>
        <v>1</v>
      </c>
      <c r="W22" s="75"/>
      <c r="X22" s="75"/>
      <c r="Y22" s="75"/>
      <c r="Z22" s="75"/>
      <c r="AA22" s="75"/>
    </row>
    <row r="23" spans="1:27" ht="22.5" customHeight="1">
      <c r="A23" s="38" t="s">
        <v>22</v>
      </c>
      <c r="B23" s="39"/>
      <c r="C23" s="7">
        <v>183</v>
      </c>
      <c r="D23" s="13">
        <v>213</v>
      </c>
      <c r="E23" s="13">
        <v>187</v>
      </c>
      <c r="F23" s="16">
        <v>170</v>
      </c>
      <c r="G23" s="14">
        <v>120</v>
      </c>
      <c r="H23" s="15" t="s">
        <v>59</v>
      </c>
      <c r="I23" s="15" t="s">
        <v>59</v>
      </c>
      <c r="J23" s="24" t="s">
        <v>59</v>
      </c>
      <c r="K23" s="24" t="s">
        <v>59</v>
      </c>
      <c r="L23" s="24" t="s">
        <v>59</v>
      </c>
      <c r="M23" s="24" t="s">
        <v>59</v>
      </c>
      <c r="N23" s="24" t="s">
        <v>59</v>
      </c>
      <c r="O23" s="24" t="s">
        <v>59</v>
      </c>
      <c r="P23" s="24" t="s">
        <v>59</v>
      </c>
      <c r="Q23" s="25" t="s">
        <v>59</v>
      </c>
      <c r="R23" s="25" t="s">
        <v>59</v>
      </c>
      <c r="S23" s="24" t="s">
        <v>59</v>
      </c>
      <c r="T23" s="25" t="s">
        <v>59</v>
      </c>
      <c r="U23" s="25" t="s">
        <v>59</v>
      </c>
      <c r="V23" s="74"/>
      <c r="W23" s="74"/>
      <c r="X23" s="74"/>
      <c r="Y23" s="74"/>
      <c r="Z23" s="74"/>
      <c r="AA23" s="74"/>
    </row>
    <row r="24" spans="1:27" ht="22.5" customHeight="1">
      <c r="A24" s="40" t="s">
        <v>40</v>
      </c>
      <c r="B24" s="41"/>
      <c r="C24" s="48">
        <v>580</v>
      </c>
      <c r="D24" s="45">
        <v>677</v>
      </c>
      <c r="E24" s="45">
        <v>592</v>
      </c>
      <c r="F24" s="36">
        <v>562</v>
      </c>
      <c r="G24" s="44">
        <v>397</v>
      </c>
      <c r="H24" s="47" t="s">
        <v>59</v>
      </c>
      <c r="I24" s="47" t="s">
        <v>59</v>
      </c>
      <c r="J24" s="34" t="s">
        <v>59</v>
      </c>
      <c r="K24" s="34" t="s">
        <v>59</v>
      </c>
      <c r="L24" s="34" t="s">
        <v>59</v>
      </c>
      <c r="M24" s="34" t="s">
        <v>59</v>
      </c>
      <c r="N24" s="34" t="s">
        <v>59</v>
      </c>
      <c r="O24" s="34" t="s">
        <v>59</v>
      </c>
      <c r="P24" s="34" t="s">
        <v>59</v>
      </c>
      <c r="Q24" s="35" t="s">
        <v>59</v>
      </c>
      <c r="R24" s="35" t="s">
        <v>59</v>
      </c>
      <c r="S24" s="34" t="s">
        <v>59</v>
      </c>
      <c r="T24" s="35" t="s">
        <v>59</v>
      </c>
      <c r="U24" s="35" t="s">
        <v>59</v>
      </c>
      <c r="V24" s="74"/>
      <c r="W24" s="74"/>
      <c r="X24" s="74"/>
      <c r="Y24" s="74"/>
      <c r="Z24" s="74"/>
      <c r="AA24" s="74"/>
    </row>
    <row r="25" spans="1:27" ht="22.5" customHeight="1">
      <c r="A25" s="42"/>
      <c r="B25" s="43"/>
      <c r="C25" s="49"/>
      <c r="D25" s="46"/>
      <c r="E25" s="46"/>
      <c r="F25" s="37"/>
      <c r="G25" s="44"/>
      <c r="H25" s="47"/>
      <c r="I25" s="47"/>
      <c r="J25" s="34"/>
      <c r="K25" s="34"/>
      <c r="L25" s="34"/>
      <c r="M25" s="34"/>
      <c r="N25" s="34"/>
      <c r="O25" s="34"/>
      <c r="P25" s="34"/>
      <c r="Q25" s="35"/>
      <c r="R25" s="35"/>
      <c r="S25" s="34"/>
      <c r="T25" s="35"/>
      <c r="U25" s="35"/>
      <c r="V25" s="74"/>
      <c r="W25" s="74"/>
      <c r="X25" s="74"/>
      <c r="Y25" s="74"/>
      <c r="Z25" s="74"/>
      <c r="AA25" s="74"/>
    </row>
    <row r="26" spans="7:27" ht="13.5">
      <c r="G26" s="10"/>
      <c r="I26" s="10"/>
      <c r="J26" s="10"/>
      <c r="L26" s="10"/>
      <c r="M26" s="10"/>
      <c r="N26" s="10"/>
      <c r="O26" s="10"/>
      <c r="Q26" s="10"/>
      <c r="S26" s="10"/>
      <c r="T26" s="10"/>
      <c r="U26" s="10" t="s">
        <v>68</v>
      </c>
      <c r="V26" s="10"/>
      <c r="W26" s="10"/>
      <c r="X26" s="10"/>
      <c r="Y26" s="10"/>
      <c r="Z26" s="10"/>
      <c r="AA26" s="10"/>
    </row>
    <row r="30" spans="8:27" ht="13.5">
      <c r="H30" s="20"/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8:27" ht="13.5">
      <c r="H31" s="22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8:27" ht="13.5">
      <c r="H32" s="22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8:27" ht="13.5"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</sheetData>
  <sheetProtection/>
  <mergeCells count="26">
    <mergeCell ref="Q24:Q25"/>
    <mergeCell ref="N24:N25"/>
    <mergeCell ref="O24:O25"/>
    <mergeCell ref="P24:P25"/>
    <mergeCell ref="I24:I25"/>
    <mergeCell ref="K24:K25"/>
    <mergeCell ref="J24:J25"/>
    <mergeCell ref="H24:H25"/>
    <mergeCell ref="L24:L25"/>
    <mergeCell ref="M24:M25"/>
    <mergeCell ref="C24:C25"/>
    <mergeCell ref="E24:E25"/>
    <mergeCell ref="A4:B4"/>
    <mergeCell ref="A5:A14"/>
    <mergeCell ref="A15:A20"/>
    <mergeCell ref="A21:B21"/>
    <mergeCell ref="S24:S25"/>
    <mergeCell ref="T24:T25"/>
    <mergeCell ref="U24:U25"/>
    <mergeCell ref="F24:F25"/>
    <mergeCell ref="R24:R25"/>
    <mergeCell ref="A22:B22"/>
    <mergeCell ref="A23:B23"/>
    <mergeCell ref="A24:B25"/>
    <mergeCell ref="G24:G25"/>
    <mergeCell ref="D24:D25"/>
  </mergeCells>
  <printOptions/>
  <pageMargins left="0.7874015748031497" right="0.2362204724409449" top="0.7086614173228347" bottom="0.5118110236220472" header="0.2362204724409449" footer="0.5118110236220472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15" zoomScaleSheetLayoutView="115" zoomScalePageLayoutView="0" workbookViewId="0" topLeftCell="A1">
      <selection activeCell="L44" sqref="L44"/>
    </sheetView>
  </sheetViews>
  <sheetFormatPr defaultColWidth="9.00390625" defaultRowHeight="13.5"/>
  <cols>
    <col min="1" max="1" width="4.75390625" style="4" customWidth="1"/>
    <col min="2" max="2" width="15.125" style="4" customWidth="1"/>
    <col min="3" max="5" width="10.875" style="4" customWidth="1"/>
    <col min="6" max="6" width="10.625" style="4" customWidth="1"/>
    <col min="7" max="7" width="10.875" style="4" customWidth="1"/>
    <col min="8" max="16384" width="9.00390625" style="4" customWidth="1"/>
  </cols>
  <sheetData>
    <row r="1" ht="24.75" customHeight="1">
      <c r="A1" s="11" t="s">
        <v>47</v>
      </c>
    </row>
    <row r="2" ht="17.25">
      <c r="A2" s="8" t="s">
        <v>48</v>
      </c>
    </row>
    <row r="3" spans="1:7" ht="13.5">
      <c r="A3" s="5"/>
      <c r="B3" s="5"/>
      <c r="C3" s="5"/>
      <c r="D3" s="5"/>
      <c r="E3" s="5"/>
      <c r="F3" s="5"/>
      <c r="G3" s="6" t="s">
        <v>43</v>
      </c>
    </row>
    <row r="4" spans="1:7" ht="22.5" customHeight="1">
      <c r="A4" s="50" t="s">
        <v>23</v>
      </c>
      <c r="B4" s="51"/>
      <c r="C4" s="27" t="s">
        <v>0</v>
      </c>
      <c r="D4" s="27" t="s">
        <v>1</v>
      </c>
      <c r="E4" s="27" t="s">
        <v>2</v>
      </c>
      <c r="F4" s="27" t="s">
        <v>3</v>
      </c>
      <c r="G4" s="27" t="s">
        <v>44</v>
      </c>
    </row>
    <row r="5" spans="1:13" ht="22.5" customHeight="1">
      <c r="A5" s="58" t="s">
        <v>42</v>
      </c>
      <c r="B5" s="31" t="s">
        <v>4</v>
      </c>
      <c r="C5" s="7">
        <v>39</v>
      </c>
      <c r="D5" s="7">
        <v>31</v>
      </c>
      <c r="E5" s="7">
        <v>54</v>
      </c>
      <c r="F5" s="7">
        <v>28</v>
      </c>
      <c r="G5" s="7">
        <v>153</v>
      </c>
      <c r="M5" s="9">
        <f aca="true" t="shared" si="0" ref="M5:M13">G5/$G$22</f>
        <v>0.2751798561151079</v>
      </c>
    </row>
    <row r="6" spans="1:13" ht="22.5" customHeight="1">
      <c r="A6" s="59"/>
      <c r="B6" s="31" t="s">
        <v>5</v>
      </c>
      <c r="C6" s="7">
        <v>1</v>
      </c>
      <c r="D6" s="7">
        <v>0</v>
      </c>
      <c r="E6" s="7">
        <v>1</v>
      </c>
      <c r="F6" s="7">
        <v>1</v>
      </c>
      <c r="G6" s="7">
        <f>SUM(C6:F6)</f>
        <v>3</v>
      </c>
      <c r="M6" s="9">
        <f t="shared" si="0"/>
        <v>0.00539568345323741</v>
      </c>
    </row>
    <row r="7" spans="1:13" ht="22.5" customHeight="1">
      <c r="A7" s="59"/>
      <c r="B7" s="31" t="s">
        <v>6</v>
      </c>
      <c r="C7" s="7">
        <v>1</v>
      </c>
      <c r="D7" s="7">
        <v>0</v>
      </c>
      <c r="E7" s="7">
        <v>1</v>
      </c>
      <c r="F7" s="7">
        <v>1</v>
      </c>
      <c r="G7" s="7">
        <f aca="true" t="shared" si="1" ref="G7:G19">SUM(C7:F7)</f>
        <v>3</v>
      </c>
      <c r="M7" s="9">
        <f t="shared" si="0"/>
        <v>0.00539568345323741</v>
      </c>
    </row>
    <row r="8" spans="1:13" ht="22.5" customHeight="1">
      <c r="A8" s="59"/>
      <c r="B8" s="31" t="s">
        <v>7</v>
      </c>
      <c r="C8" s="7">
        <v>2</v>
      </c>
      <c r="D8" s="7">
        <v>1</v>
      </c>
      <c r="E8" s="7">
        <v>2</v>
      </c>
      <c r="F8" s="7">
        <v>1</v>
      </c>
      <c r="G8" s="7">
        <f t="shared" si="1"/>
        <v>6</v>
      </c>
      <c r="M8" s="9">
        <f t="shared" si="0"/>
        <v>0.01079136690647482</v>
      </c>
    </row>
    <row r="9" spans="1:13" ht="22.5" customHeight="1">
      <c r="A9" s="59"/>
      <c r="B9" s="31" t="s">
        <v>8</v>
      </c>
      <c r="C9" s="7">
        <v>21</v>
      </c>
      <c r="D9" s="7">
        <v>10</v>
      </c>
      <c r="E9" s="7">
        <v>29</v>
      </c>
      <c r="F9" s="7">
        <v>10</v>
      </c>
      <c r="G9" s="7">
        <v>71</v>
      </c>
      <c r="M9" s="9">
        <f t="shared" si="0"/>
        <v>0.12769784172661872</v>
      </c>
    </row>
    <row r="10" spans="1:13" ht="22.5" customHeight="1">
      <c r="A10" s="59"/>
      <c r="B10" s="31" t="s">
        <v>9</v>
      </c>
      <c r="C10" s="7">
        <v>3</v>
      </c>
      <c r="D10" s="7">
        <v>4</v>
      </c>
      <c r="E10" s="7">
        <v>4</v>
      </c>
      <c r="F10" s="7">
        <v>2</v>
      </c>
      <c r="G10" s="7">
        <f t="shared" si="1"/>
        <v>13</v>
      </c>
      <c r="M10" s="9">
        <f t="shared" si="0"/>
        <v>0.023381294964028777</v>
      </c>
    </row>
    <row r="11" spans="1:13" ht="22.5" customHeight="1">
      <c r="A11" s="59"/>
      <c r="B11" s="31" t="s">
        <v>10</v>
      </c>
      <c r="C11" s="7">
        <v>3</v>
      </c>
      <c r="D11" s="7">
        <v>1</v>
      </c>
      <c r="E11" s="7">
        <v>3</v>
      </c>
      <c r="F11" s="7">
        <v>1</v>
      </c>
      <c r="G11" s="7">
        <v>9</v>
      </c>
      <c r="M11" s="9">
        <f t="shared" si="0"/>
        <v>0.01618705035971223</v>
      </c>
    </row>
    <row r="12" spans="1:13" ht="22.5" customHeight="1">
      <c r="A12" s="59"/>
      <c r="B12" s="31" t="s">
        <v>11</v>
      </c>
      <c r="C12" s="7">
        <v>21</v>
      </c>
      <c r="D12" s="7">
        <v>7</v>
      </c>
      <c r="E12" s="7">
        <v>21</v>
      </c>
      <c r="F12" s="7">
        <v>15</v>
      </c>
      <c r="G12" s="7">
        <v>63</v>
      </c>
      <c r="M12" s="9">
        <f t="shared" si="0"/>
        <v>0.11330935251798561</v>
      </c>
    </row>
    <row r="13" spans="1:13" ht="22.5" customHeight="1">
      <c r="A13" s="59"/>
      <c r="B13" s="31" t="s">
        <v>12</v>
      </c>
      <c r="C13" s="7">
        <v>1</v>
      </c>
      <c r="D13" s="7">
        <v>0</v>
      </c>
      <c r="E13" s="7">
        <v>0</v>
      </c>
      <c r="F13" s="7">
        <v>0</v>
      </c>
      <c r="G13" s="7">
        <f t="shared" si="1"/>
        <v>1</v>
      </c>
      <c r="M13" s="9">
        <f t="shared" si="0"/>
        <v>0.0017985611510791368</v>
      </c>
    </row>
    <row r="14" spans="1:13" ht="22.5" customHeight="1">
      <c r="A14" s="60"/>
      <c r="B14" s="31" t="s">
        <v>13</v>
      </c>
      <c r="C14" s="7">
        <v>92</v>
      </c>
      <c r="D14" s="7">
        <v>54</v>
      </c>
      <c r="E14" s="7">
        <v>115</v>
      </c>
      <c r="F14" s="7">
        <v>60</v>
      </c>
      <c r="G14" s="7">
        <f t="shared" si="1"/>
        <v>321</v>
      </c>
      <c r="M14" s="9"/>
    </row>
    <row r="15" spans="1:13" ht="22.5" customHeight="1">
      <c r="A15" s="55" t="s">
        <v>25</v>
      </c>
      <c r="B15" s="31" t="s">
        <v>14</v>
      </c>
      <c r="C15" s="7">
        <v>59</v>
      </c>
      <c r="D15" s="7">
        <v>50</v>
      </c>
      <c r="E15" s="7">
        <v>88</v>
      </c>
      <c r="F15" s="7">
        <v>38</v>
      </c>
      <c r="G15" s="7">
        <f t="shared" si="1"/>
        <v>235</v>
      </c>
      <c r="M15" s="9">
        <f>G15/$G$22</f>
        <v>0.4226618705035971</v>
      </c>
    </row>
    <row r="16" spans="1:13" ht="22.5" customHeight="1">
      <c r="A16" s="56"/>
      <c r="B16" s="31" t="s">
        <v>15</v>
      </c>
      <c r="C16" s="7">
        <v>0</v>
      </c>
      <c r="D16" s="7">
        <v>1</v>
      </c>
      <c r="E16" s="7">
        <v>0</v>
      </c>
      <c r="F16" s="7">
        <v>3</v>
      </c>
      <c r="G16" s="7">
        <f t="shared" si="1"/>
        <v>4</v>
      </c>
      <c r="M16" s="9">
        <f>G16/$G$22</f>
        <v>0.007194244604316547</v>
      </c>
    </row>
    <row r="17" spans="1:13" ht="22.5" customHeight="1">
      <c r="A17" s="56"/>
      <c r="B17" s="31" t="s">
        <v>16</v>
      </c>
      <c r="C17" s="7">
        <v>2</v>
      </c>
      <c r="D17" s="7">
        <v>1</v>
      </c>
      <c r="E17" s="7">
        <v>0</v>
      </c>
      <c r="F17" s="7">
        <v>0</v>
      </c>
      <c r="G17" s="7">
        <f t="shared" si="1"/>
        <v>3</v>
      </c>
      <c r="M17" s="9">
        <f>G17/$G$22</f>
        <v>0.00539568345323741</v>
      </c>
    </row>
    <row r="18" spans="1:13" ht="22.5" customHeight="1">
      <c r="A18" s="56"/>
      <c r="B18" s="31" t="s">
        <v>17</v>
      </c>
      <c r="C18" s="7">
        <v>0</v>
      </c>
      <c r="D18" s="7">
        <v>0</v>
      </c>
      <c r="E18" s="7">
        <v>0</v>
      </c>
      <c r="F18" s="7">
        <v>0</v>
      </c>
      <c r="G18" s="7">
        <f t="shared" si="1"/>
        <v>0</v>
      </c>
      <c r="M18" s="9">
        <f>G18/$G$22</f>
        <v>0</v>
      </c>
    </row>
    <row r="19" spans="1:13" ht="22.5" customHeight="1">
      <c r="A19" s="56"/>
      <c r="B19" s="31" t="s">
        <v>18</v>
      </c>
      <c r="C19" s="7">
        <v>0</v>
      </c>
      <c r="D19" s="7">
        <v>0</v>
      </c>
      <c r="E19" s="7">
        <v>0</v>
      </c>
      <c r="F19" s="7">
        <v>0</v>
      </c>
      <c r="G19" s="7">
        <f t="shared" si="1"/>
        <v>0</v>
      </c>
      <c r="M19" s="9">
        <f>G19/$G$22</f>
        <v>0</v>
      </c>
    </row>
    <row r="20" spans="1:9" ht="22.5" customHeight="1">
      <c r="A20" s="57"/>
      <c r="B20" s="31" t="s">
        <v>19</v>
      </c>
      <c r="C20" s="7">
        <v>61</v>
      </c>
      <c r="D20" s="7">
        <v>52</v>
      </c>
      <c r="E20" s="7">
        <v>88</v>
      </c>
      <c r="F20" s="7">
        <v>41</v>
      </c>
      <c r="G20" s="7">
        <v>242</v>
      </c>
      <c r="I20" s="9"/>
    </row>
    <row r="21" spans="1:7" ht="22.5" customHeight="1">
      <c r="A21" s="38" t="s">
        <v>20</v>
      </c>
      <c r="B21" s="39"/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ht="22.5" customHeight="1">
      <c r="A22" s="38" t="s">
        <v>21</v>
      </c>
      <c r="B22" s="39"/>
      <c r="C22" s="7">
        <v>150</v>
      </c>
      <c r="D22" s="7">
        <v>106</v>
      </c>
      <c r="E22" s="7">
        <f>SUM(E14+E20)</f>
        <v>203</v>
      </c>
      <c r="F22" s="7">
        <v>97</v>
      </c>
      <c r="G22" s="7">
        <v>556</v>
      </c>
    </row>
    <row r="23" spans="1:7" ht="22.5" customHeight="1">
      <c r="A23" s="38" t="s">
        <v>22</v>
      </c>
      <c r="B23" s="39"/>
      <c r="C23" s="7">
        <v>53</v>
      </c>
      <c r="D23" s="7">
        <v>45</v>
      </c>
      <c r="E23" s="7">
        <v>78</v>
      </c>
      <c r="F23" s="7">
        <v>380</v>
      </c>
      <c r="G23" s="7">
        <v>213</v>
      </c>
    </row>
    <row r="24" spans="1:7" ht="22.5" customHeight="1">
      <c r="A24" s="40" t="s">
        <v>40</v>
      </c>
      <c r="B24" s="41"/>
      <c r="C24" s="48">
        <v>519</v>
      </c>
      <c r="D24" s="48">
        <v>675</v>
      </c>
      <c r="E24" s="48">
        <v>777</v>
      </c>
      <c r="F24" s="48">
        <v>804</v>
      </c>
      <c r="G24" s="48">
        <v>677</v>
      </c>
    </row>
    <row r="25" spans="1:7" ht="22.5" customHeight="1">
      <c r="A25" s="42"/>
      <c r="B25" s="43"/>
      <c r="C25" s="49"/>
      <c r="D25" s="49"/>
      <c r="E25" s="49"/>
      <c r="F25" s="49"/>
      <c r="G25" s="49"/>
    </row>
    <row r="26" ht="13.5">
      <c r="G26" s="10" t="s">
        <v>46</v>
      </c>
    </row>
    <row r="27" ht="13.5">
      <c r="A27" s="4" t="s">
        <v>45</v>
      </c>
    </row>
  </sheetData>
  <sheetProtection/>
  <mergeCells count="12">
    <mergeCell ref="F24:F25"/>
    <mergeCell ref="G24:G25"/>
    <mergeCell ref="A24:B25"/>
    <mergeCell ref="C24:C25"/>
    <mergeCell ref="D24:D25"/>
    <mergeCell ref="E24:E25"/>
    <mergeCell ref="A22:B22"/>
    <mergeCell ref="A23:B23"/>
    <mergeCell ref="A4:B4"/>
    <mergeCell ref="A5:A14"/>
    <mergeCell ref="A15:A20"/>
    <mergeCell ref="A21:B21"/>
  </mergeCells>
  <printOptions/>
  <pageMargins left="0.787" right="0.22" top="0.32" bottom="0.52" header="0.25" footer="0.52"/>
  <pageSetup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60" zoomScalePageLayoutView="0" workbookViewId="0" topLeftCell="A1">
      <selection activeCell="Q14" sqref="Q14"/>
    </sheetView>
  </sheetViews>
  <sheetFormatPr defaultColWidth="9.00390625" defaultRowHeight="13.5"/>
  <cols>
    <col min="1" max="1" width="4.75390625" style="0" customWidth="1"/>
    <col min="2" max="2" width="12.125" style="0" customWidth="1"/>
  </cols>
  <sheetData>
    <row r="1" spans="1:8" ht="13.5">
      <c r="A1" s="68" t="s">
        <v>39</v>
      </c>
      <c r="B1" s="68"/>
      <c r="C1" s="68"/>
      <c r="D1" s="68"/>
      <c r="E1" s="68"/>
      <c r="F1" s="68"/>
      <c r="G1" s="68"/>
      <c r="H1" s="68"/>
    </row>
    <row r="2" spans="1:8" ht="13.5">
      <c r="A2" s="71" t="s">
        <v>23</v>
      </c>
      <c r="B2" s="72"/>
      <c r="C2" s="32" t="s">
        <v>0</v>
      </c>
      <c r="D2" s="32" t="s">
        <v>1</v>
      </c>
      <c r="E2" s="32" t="s">
        <v>2</v>
      </c>
      <c r="F2" s="32" t="s">
        <v>3</v>
      </c>
      <c r="G2" s="32" t="s">
        <v>26</v>
      </c>
      <c r="H2" s="32" t="s">
        <v>41</v>
      </c>
    </row>
    <row r="3" spans="1:8" ht="13.5">
      <c r="A3" s="58" t="s">
        <v>24</v>
      </c>
      <c r="B3" s="33" t="s">
        <v>4</v>
      </c>
      <c r="C3" s="1">
        <v>38</v>
      </c>
      <c r="D3" s="1">
        <v>30</v>
      </c>
      <c r="E3" s="1">
        <v>54</v>
      </c>
      <c r="F3" s="1">
        <v>27</v>
      </c>
      <c r="G3" s="1">
        <v>149</v>
      </c>
      <c r="H3" s="1">
        <v>26.1</v>
      </c>
    </row>
    <row r="4" spans="1:8" ht="13.5">
      <c r="A4" s="59"/>
      <c r="B4" s="33" t="s">
        <v>5</v>
      </c>
      <c r="C4" s="1">
        <v>1</v>
      </c>
      <c r="D4" s="1">
        <v>0</v>
      </c>
      <c r="E4" s="1">
        <v>1</v>
      </c>
      <c r="F4" s="1">
        <v>1</v>
      </c>
      <c r="G4" s="1">
        <v>3</v>
      </c>
      <c r="H4" s="2">
        <v>0.5</v>
      </c>
    </row>
    <row r="5" spans="1:8" ht="13.5">
      <c r="A5" s="59"/>
      <c r="B5" s="33" t="s">
        <v>6</v>
      </c>
      <c r="C5" s="1">
        <v>3</v>
      </c>
      <c r="D5" s="1">
        <v>1</v>
      </c>
      <c r="E5" s="1">
        <v>2</v>
      </c>
      <c r="F5" s="1">
        <v>3</v>
      </c>
      <c r="G5" s="1">
        <v>9</v>
      </c>
      <c r="H5" s="1">
        <v>1.6</v>
      </c>
    </row>
    <row r="6" spans="1:8" ht="13.5">
      <c r="A6" s="59"/>
      <c r="B6" s="33" t="s">
        <v>7</v>
      </c>
      <c r="C6" s="1">
        <v>2</v>
      </c>
      <c r="D6" s="1">
        <v>2</v>
      </c>
      <c r="E6" s="1">
        <v>2</v>
      </c>
      <c r="F6" s="1">
        <v>1</v>
      </c>
      <c r="G6" s="1">
        <v>7</v>
      </c>
      <c r="H6" s="1">
        <v>1.2</v>
      </c>
    </row>
    <row r="7" spans="1:8" ht="13.5">
      <c r="A7" s="59"/>
      <c r="B7" s="33" t="s">
        <v>8</v>
      </c>
      <c r="C7" s="1">
        <v>21</v>
      </c>
      <c r="D7" s="1">
        <v>10</v>
      </c>
      <c r="E7" s="1">
        <v>32</v>
      </c>
      <c r="F7" s="1">
        <v>11</v>
      </c>
      <c r="G7" s="1">
        <v>74</v>
      </c>
      <c r="H7" s="2">
        <v>13</v>
      </c>
    </row>
    <row r="8" spans="1:8" ht="13.5">
      <c r="A8" s="59"/>
      <c r="B8" s="33" t="s">
        <v>9</v>
      </c>
      <c r="C8" s="1">
        <v>3</v>
      </c>
      <c r="D8" s="1">
        <v>5</v>
      </c>
      <c r="E8" s="1">
        <v>3</v>
      </c>
      <c r="F8" s="1">
        <v>2</v>
      </c>
      <c r="G8" s="1">
        <v>13</v>
      </c>
      <c r="H8" s="1">
        <v>2.3</v>
      </c>
    </row>
    <row r="9" spans="1:8" ht="13.5">
      <c r="A9" s="59"/>
      <c r="B9" s="33" t="s">
        <v>10</v>
      </c>
      <c r="C9" s="1">
        <v>3</v>
      </c>
      <c r="D9" s="1">
        <v>2</v>
      </c>
      <c r="E9" s="1">
        <v>3</v>
      </c>
      <c r="F9" s="1">
        <v>1</v>
      </c>
      <c r="G9" s="1">
        <v>9</v>
      </c>
      <c r="H9" s="1">
        <v>1.6</v>
      </c>
    </row>
    <row r="10" spans="1:8" ht="13.5">
      <c r="A10" s="59"/>
      <c r="B10" s="33" t="s">
        <v>11</v>
      </c>
      <c r="C10" s="1">
        <v>26</v>
      </c>
      <c r="D10" s="1">
        <v>8</v>
      </c>
      <c r="E10" s="1">
        <v>23</v>
      </c>
      <c r="F10" s="1">
        <v>17</v>
      </c>
      <c r="G10" s="1">
        <v>74</v>
      </c>
      <c r="H10" s="2">
        <v>13</v>
      </c>
    </row>
    <row r="11" spans="1:8" ht="13.5">
      <c r="A11" s="59"/>
      <c r="B11" s="33" t="s">
        <v>12</v>
      </c>
      <c r="C11" s="1">
        <v>0</v>
      </c>
      <c r="D11" s="1">
        <v>0</v>
      </c>
      <c r="E11" s="1">
        <v>1</v>
      </c>
      <c r="F11" s="1">
        <v>0</v>
      </c>
      <c r="G11" s="1">
        <v>1</v>
      </c>
      <c r="H11" s="2">
        <v>0</v>
      </c>
    </row>
    <row r="12" spans="1:8" ht="13.5">
      <c r="A12" s="60"/>
      <c r="B12" s="33" t="s">
        <v>13</v>
      </c>
      <c r="C12" s="1">
        <v>96</v>
      </c>
      <c r="D12" s="1">
        <v>58</v>
      </c>
      <c r="E12" s="1">
        <v>121</v>
      </c>
      <c r="F12" s="1">
        <v>63</v>
      </c>
      <c r="G12" s="1">
        <v>338</v>
      </c>
      <c r="H12" s="1">
        <v>59.3</v>
      </c>
    </row>
    <row r="13" spans="1:8" ht="13.5">
      <c r="A13" s="55" t="s">
        <v>25</v>
      </c>
      <c r="B13" s="33" t="s">
        <v>14</v>
      </c>
      <c r="C13" s="1">
        <v>59</v>
      </c>
      <c r="D13" s="1">
        <v>47</v>
      </c>
      <c r="E13" s="1">
        <v>79</v>
      </c>
      <c r="F13" s="1">
        <v>35</v>
      </c>
      <c r="G13" s="1">
        <v>220</v>
      </c>
      <c r="H13" s="1">
        <v>38.6</v>
      </c>
    </row>
    <row r="14" spans="1:8" ht="13.5">
      <c r="A14" s="56"/>
      <c r="B14" s="33" t="s">
        <v>15</v>
      </c>
      <c r="C14" s="3" t="s">
        <v>27</v>
      </c>
      <c r="D14" s="3" t="s">
        <v>28</v>
      </c>
      <c r="E14" s="3" t="s">
        <v>29</v>
      </c>
      <c r="F14" s="1">
        <v>5</v>
      </c>
      <c r="G14" s="1">
        <v>5</v>
      </c>
      <c r="H14" s="2">
        <v>0.9</v>
      </c>
    </row>
    <row r="15" spans="1:8" ht="13.5">
      <c r="A15" s="56"/>
      <c r="B15" s="33" t="s">
        <v>16</v>
      </c>
      <c r="C15" s="3" t="s">
        <v>30</v>
      </c>
      <c r="D15" s="3" t="s">
        <v>31</v>
      </c>
      <c r="E15" s="3" t="s">
        <v>29</v>
      </c>
      <c r="F15" s="3" t="s">
        <v>29</v>
      </c>
      <c r="G15" s="3" t="s">
        <v>32</v>
      </c>
      <c r="H15" s="3" t="s">
        <v>33</v>
      </c>
    </row>
    <row r="16" spans="1:8" ht="13.5">
      <c r="A16" s="56"/>
      <c r="B16" s="33" t="s">
        <v>17</v>
      </c>
      <c r="C16" s="3" t="s">
        <v>34</v>
      </c>
      <c r="D16" s="3" t="s">
        <v>35</v>
      </c>
      <c r="E16" s="3" t="s">
        <v>29</v>
      </c>
      <c r="F16" s="3" t="s">
        <v>29</v>
      </c>
      <c r="G16" s="3" t="s">
        <v>36</v>
      </c>
      <c r="H16" s="3" t="s">
        <v>33</v>
      </c>
    </row>
    <row r="17" spans="1:8" ht="13.5">
      <c r="A17" s="56"/>
      <c r="B17" s="33" t="s">
        <v>18</v>
      </c>
      <c r="C17" s="3" t="s">
        <v>32</v>
      </c>
      <c r="D17" s="3" t="s">
        <v>37</v>
      </c>
      <c r="E17" s="3" t="s">
        <v>29</v>
      </c>
      <c r="F17" s="3" t="s">
        <v>29</v>
      </c>
      <c r="G17" s="3" t="s">
        <v>32</v>
      </c>
      <c r="H17" s="3" t="s">
        <v>33</v>
      </c>
    </row>
    <row r="18" spans="1:8" ht="13.5">
      <c r="A18" s="57"/>
      <c r="B18" s="33" t="s">
        <v>19</v>
      </c>
      <c r="C18" s="1">
        <v>61</v>
      </c>
      <c r="D18" s="1">
        <v>50</v>
      </c>
      <c r="E18" s="1">
        <v>80</v>
      </c>
      <c r="F18" s="1">
        <v>41</v>
      </c>
      <c r="G18" s="1">
        <v>232</v>
      </c>
      <c r="H18" s="1">
        <v>40.7</v>
      </c>
    </row>
    <row r="19" spans="1:8" ht="13.5">
      <c r="A19" s="69" t="s">
        <v>20</v>
      </c>
      <c r="B19" s="70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8" ht="13.5">
      <c r="A20" s="69" t="s">
        <v>21</v>
      </c>
      <c r="B20" s="70"/>
      <c r="C20" s="1">
        <v>157</v>
      </c>
      <c r="D20" s="1">
        <v>108</v>
      </c>
      <c r="E20" s="1">
        <v>201</v>
      </c>
      <c r="F20" s="1">
        <v>104</v>
      </c>
      <c r="G20" s="1">
        <v>570</v>
      </c>
      <c r="H20" s="2">
        <v>100</v>
      </c>
    </row>
    <row r="21" spans="1:8" ht="13.5">
      <c r="A21" s="69" t="s">
        <v>22</v>
      </c>
      <c r="B21" s="70"/>
      <c r="C21" s="1">
        <v>46</v>
      </c>
      <c r="D21" s="1">
        <v>37</v>
      </c>
      <c r="E21" s="1">
        <v>67</v>
      </c>
      <c r="F21" s="1">
        <v>33</v>
      </c>
      <c r="G21" s="1">
        <v>183</v>
      </c>
      <c r="H21" s="1"/>
    </row>
    <row r="22" spans="1:8" ht="13.5" customHeight="1">
      <c r="A22" s="64" t="s">
        <v>40</v>
      </c>
      <c r="B22" s="65"/>
      <c r="C22" s="62">
        <v>455</v>
      </c>
      <c r="D22" s="62">
        <v>550</v>
      </c>
      <c r="E22" s="62">
        <v>665</v>
      </c>
      <c r="F22" s="62">
        <v>701</v>
      </c>
      <c r="G22" s="62">
        <v>580</v>
      </c>
      <c r="H22" s="62"/>
    </row>
    <row r="23" spans="1:8" ht="13.5">
      <c r="A23" s="66"/>
      <c r="B23" s="67"/>
      <c r="C23" s="63"/>
      <c r="D23" s="63"/>
      <c r="E23" s="63"/>
      <c r="F23" s="63"/>
      <c r="G23" s="63"/>
      <c r="H23" s="63"/>
    </row>
    <row r="24" spans="1:9" ht="13.5">
      <c r="A24" s="61" t="s">
        <v>38</v>
      </c>
      <c r="B24" s="61"/>
      <c r="C24" s="61"/>
      <c r="D24" s="61"/>
      <c r="E24" s="61"/>
      <c r="F24" s="61"/>
      <c r="G24" s="61"/>
      <c r="H24" s="61"/>
      <c r="I24" s="61"/>
    </row>
  </sheetData>
  <sheetProtection/>
  <mergeCells count="15">
    <mergeCell ref="A1:H1"/>
    <mergeCell ref="A20:B20"/>
    <mergeCell ref="A21:B21"/>
    <mergeCell ref="A2:B2"/>
    <mergeCell ref="A3:A12"/>
    <mergeCell ref="A13:A18"/>
    <mergeCell ref="A19:B19"/>
    <mergeCell ref="A24:I24"/>
    <mergeCell ref="F22:F23"/>
    <mergeCell ref="G22:G23"/>
    <mergeCell ref="H22:H23"/>
    <mergeCell ref="A22:B23"/>
    <mergeCell ref="C22:C23"/>
    <mergeCell ref="D22:D23"/>
    <mergeCell ref="E22:E2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2022-03-04T01:07:53Z</cp:lastPrinted>
  <dcterms:created xsi:type="dcterms:W3CDTF">2004-06-03T07:16:39Z</dcterms:created>
  <dcterms:modified xsi:type="dcterms:W3CDTF">2022-03-04T01:16:02Z</dcterms:modified>
  <cp:category/>
  <cp:version/>
  <cp:contentType/>
  <cp:contentStatus/>
</cp:coreProperties>
</file>