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101\data\財政課\010_公会計\令和7年度（公会計）\照会\★20250917 17時〆【長崎県市町村課】令和５年度財政状況資料集の作成について（２回目・地方公会計関係）\★ＨＰ公表\"/>
    </mc:Choice>
  </mc:AlternateContent>
  <bookViews>
    <workbookView xWindow="0" yWindow="0" windowWidth="28800" windowHeight="118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<sst xmlns="http://schemas.openxmlformats.org/spreadsheetml/2006/main" count="1141" uniqueCount="580">
  <si>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</si>
  <si>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</si>
  <si>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</si>
  <si>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</si>
  <si>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</si>
  <si>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</si>
  <si>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</si>
  <si>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</si>
  <si>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</si>
  <si>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</si>
  <si>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</si>
  <si>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</si>
  <si>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</si>
  <si>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</si>
  <si>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</si>
  <si>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</si>
  <si>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</si>
  <si>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</si>
  <si>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</si>
  <si>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</si>
  <si>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</si>
  <si>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</si>
  <si>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</si>
  <si>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</si>
  <si>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</si>
  <si>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</si>
  <si>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</si>
  <si>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</si>
  <si>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</si>
  <si>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</si>
  <si>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</si>
  <si>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</si>
  <si>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</si>
  <si>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</si>
  <si>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</si>
  <si>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</si>
  <si>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</si>
  <si>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</si>
  <si>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</si>
  <si>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</si>
  <si>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</si>
  <si>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</si>
  <si>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</si>
  <si>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</si>
  <si>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</si>
  <si>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</si>
  <si>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</si>
  <si>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</si>
  <si>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</si>
  <si>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</si>
  <si>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</si>
  <si>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</si>
  <si>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</si>
  <si>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</si>
  <si>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</si>
  <si>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</si>
  <si>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</si>
  <si>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</si>
  <si>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</si>
  <si>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</si>
  <si>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</si>
  <si>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</si>
  <si>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</si>
  <si>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</si>
  <si>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</si>
  <si>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</si>
  <si>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</si>
  <si>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</si>
  <si>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</si>
  <si>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</si>
  <si>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</si>
  <si>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</si>
  <si>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</si>
  <si>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</si>
  <si>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</si>
  <si>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</si>
  <si>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</si>
  <si>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</si>
  <si>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</si>
  <si>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</si>
  <si>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</si>
  <si>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</si>
  <si>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</si>
  <si>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</si>
  <si>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</si>
  <si>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</si>
  <si>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</si>
  <si>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</si>
  <si>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</si>
  <si>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</si>
  <si>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</si>
  <si>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</si>
  <si>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</si>
  <si>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</si>
  <si>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</si>
  <si>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</si>
  <si>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</si>
  <si>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</si>
  <si>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</si>
  <si>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</si>
  <si>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</si>
  <si>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</si>
  <si>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</si>
  <si>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</si>
  <si>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</si>
  <si>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</si>
  <si>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</si>
  <si>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</si>
  <si>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</si>
  <si>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</si>
  <si>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</si>
  <si>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</si>
  <si>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</si>
  <si>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</si>
  <si>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</si>
  <si>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</si>
  <si>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</si>
  <si>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</si>
  <si>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</si>
  <si>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</si>
  <si>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</si>
  <si>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</si>
  <si>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</si>
  <si>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</si>
  <si>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</si>
  <si>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</si>
  <si>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</si>
  <si>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</si>
  <si>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</si>
  <si>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</si>
  <si>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</si>
  <si>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</si>
  <si>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</si>
  <si>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</si>
  <si>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</si>
  <si>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</si>
  <si>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</si>
  <si>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</si>
  <si>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</si>
  <si>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</si>
  <si>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</si>
  <si>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</si>
  <si>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</si>
  <si>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</si>
  <si>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</si>
  <si>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</si>
  <si>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</si>
  <si>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</si>
  <si>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</si>
  <si>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</si>
  <si>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</si>
  <si>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</si>
  <si>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</si>
  <si>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</si>
  <si>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</si>
  <si>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</si>
  <si>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</si>
  <si>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</si>
  <si>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</si>
  <si>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</si>
  <si>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</si>
  <si>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</si>
  <si>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</si>
  <si>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</si>
  <si>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</si>
  <si>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</si>
  <si>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</si>
  <si>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</si>
  <si>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</si>
  <si>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</si>
  <si>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</si>
  <si>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</si>
  <si>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</si>
  <si>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</si>
  <si>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</si>
  <si>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</si>
  <si>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</si>
  <si>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</si>
  <si>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</si>
  <si>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</si>
  <si>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</si>
  <si>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</si>
  <si>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</si>
  <si>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</si>
  <si>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</si>
  <si>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</si>
  <si>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</si>
  <si>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</si>
  <si>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</si>
  <si>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</si>
  <si>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</si>
  <si>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</si>
  <si>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</si>
  <si>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</si>
  <si>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</si>
  <si>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</si>
  <si>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</si>
  <si>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</si>
  <si>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</si>
  <si>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</si>
  <si>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</si>
  <si>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</si>
  <si>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</si>
  <si>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長崎県壱岐市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</si>
  <si>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</si>
  <si>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</si>
  <si>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</si>
  <si>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</si>
  <si>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</si>
  <si>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</si>
  <si>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</si>
  <si>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</si>
  <si>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</si>
  <si>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</si>
  <si>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</si>
  <si>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</si>
  <si>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</si>
  <si>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</si>
  <si>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</si>
  <si>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</si>
  <si>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</si>
  <si>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</si>
  <si>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</si>
  <si>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</si>
  <si>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</si>
  <si>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</si>
  <si>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</si>
  <si>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</si>
  <si>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</si>
  <si>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</si>
  <si>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</si>
  <si>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</si>
  <si>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</si>
  <si>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</si>
  <si>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</si>
  <si>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</si>
  <si>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</si>
  <si>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</si>
  <si>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</si>
  <si>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</si>
  <si>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</si>
  <si>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</si>
  <si>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</si>
  <si>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</si>
  <si>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</si>
  <si>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</si>
  <si>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</si>
  <si>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</si>
  <si>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</si>
  <si>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</si>
  <si>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</si>
  <si>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</si>
  <si>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</si>
  <si>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</si>
  <si>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</si>
  <si>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</si>
  <si>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</si>
  <si>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</si>
  <si>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</si>
  <si>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</si>
  <si>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</si>
  <si>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</si>
  <si>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</si>
  <si>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</si>
  <si>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</si>
  <si>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</si>
  <si>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</si>
  <si>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</si>
  <si>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</si>
  <si>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</si>
  <si>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</si>
  <si>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</si>
  <si>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</si>
  <si>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</si>
  <si>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</si>
  <si>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</si>
  <si>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</si>
  <si>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</si>
  <si>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</si>
  <si>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</si>
  <si>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</si>
  <si>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</si>
  <si>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</si>
  <si>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</si>
  <si>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</si>
  <si>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</si>
  <si>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</si>
  <si>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</si>
  <si>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</si>
  <si>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</si>
  <si>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</si>
  <si>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</si>
  <si>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</si>
  <si>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</si>
  <si>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</si>
  <si>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</si>
  <si>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</si>
  <si>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</si>
  <si>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</si>
  <si>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</si>
  <si>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</si>
  <si>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</si>
  <si>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</si>
  <si>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</si>
  <si>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</si>
  <si>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</si>
  <si>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</si>
  <si>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</si>
  <si>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</si>
  <si>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</si>
  <si>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</si>
  <si>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</si>
  <si>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</si>
  <si>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</si>
  <si>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</si>
  <si>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</si>
  <si>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</si>
  <si>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</si>
  <si>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</si>
  <si>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</si>
  <si>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</si>
  <si>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</si>
  <si>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</si>
  <si>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</si>
  <si>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</si>
  <si>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</si>
  <si>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</si>
  <si>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</si>
  <si>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</si>
  <si>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</si>
  <si>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</si>
  <si>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</si>
  <si>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</si>
  <si>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</si>
  <si>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</si>
  <si>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</si>
  <si>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</si>
  <si>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</si>
  <si>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</si>
  <si>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</si>
  <si>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</si>
  <si>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</si>
  <si>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</si>
  <si>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</si>
  <si>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</si>
  <si>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</si>
  <si>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</si>
  <si>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</si>
  <si>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</si>
  <si>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</si>
  <si>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</si>
  <si>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</si>
  <si>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</si>
  <si>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</si>
  <si>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長崎県壱岐市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</si>
  <si>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</si>
  <si>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</si>
  <si>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</si>
  <si>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</si>
  <si>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</si>
  <si>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</si>
  <si>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</si>
  <si>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</si>
  <si>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</si>
  <si>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</si>
  <si>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</si>
  <si>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</si>
  <si>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</si>
  <si>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</si>
  <si>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</si>
  <si>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</si>
  <si>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</si>
  <si>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</si>
  <si>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</si>
  <si>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</si>
  <si>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壱岐市農業機械銀行特別会計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</si>
  <si>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</si>
  <si>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</si>
  <si>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</si>
  <si>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</si>
  <si>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</si>
  <si>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</si>
  <si>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</si>
  <si>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</si>
  <si>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</si>
  <si>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</si>
  <si>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</si>
  <si>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</si>
  <si>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</si>
  <si>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壱岐市国民健康保険事業特別会計</t>
    <phoneticPr fontId="5"/>
  </si>
  <si>
    <t>壱岐市介護保険事業特別会計</t>
    <phoneticPr fontId="5"/>
  </si>
  <si>
    <t>壱岐市後期高齢者医療事業特別会計</t>
    <phoneticPr fontId="5"/>
  </si>
  <si>
    <t>壱岐市水道事業会計</t>
    <phoneticPr fontId="5"/>
  </si>
  <si>
    <t>法適用企業</t>
    <phoneticPr fontId="5"/>
  </si>
  <si>
    <t>壱岐市下水道事業特別会計</t>
    <phoneticPr fontId="5"/>
  </si>
  <si>
    <t>壱岐市三島航路事業特別会計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</si>
  <si>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</si>
  <si>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</si>
  <si>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</si>
  <si>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</si>
  <si>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</si>
  <si>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</si>
  <si>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</si>
  <si>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</si>
  <si>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</si>
  <si>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</si>
  <si>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</si>
  <si>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</si>
  <si>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</si>
  <si>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</si>
  <si>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</si>
  <si>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</si>
  <si>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</si>
  <si>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</si>
  <si>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</si>
  <si>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</si>
  <si>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</si>
  <si>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</si>
  <si>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</si>
  <si>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</si>
  <si>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</si>
  <si>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</si>
  <si>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</si>
  <si>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</si>
  <si>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</si>
  <si>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</si>
  <si>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</si>
  <si>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</si>
  <si>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</si>
  <si>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</si>
  <si>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</si>
  <si>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</si>
  <si>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</si>
  <si>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</si>
  <si>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</si>
  <si>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</si>
  <si>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</si>
  <si>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</si>
  <si>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</si>
  <si>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</si>
  <si>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</si>
  <si>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</si>
  <si>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</si>
  <si>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</si>
  <si>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</si>
  <si>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</si>
  <si>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</si>
  <si>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</si>
  <si>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</si>
  <si>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</si>
  <si>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</si>
  <si>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</si>
  <si>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</si>
  <si>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</si>
  <si>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</si>
  <si>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</si>
  <si>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</si>
  <si>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</si>
  <si>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</si>
  <si>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</si>
  <si>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</si>
  <si>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</si>
  <si>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</si>
  <si>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</si>
  <si>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</si>
  <si>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</si>
  <si>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</si>
  <si>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</si>
  <si>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</si>
  <si>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</si>
  <si>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</si>
  <si>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</si>
  <si>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</si>
  <si>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</si>
  <si>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</si>
  <si>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</si>
  <si>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</si>
  <si>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</si>
  <si>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</si>
  <si>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</si>
  <si>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</si>
  <si>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</si>
  <si>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</si>
  <si>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</si>
  <si>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</si>
  <si>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</si>
  <si>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</si>
  <si>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</si>
  <si>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</si>
  <si>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</si>
  <si>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</si>
  <si>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</si>
  <si>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</si>
  <si>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</si>
  <si>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</si>
  <si>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</si>
  <si>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</si>
  <si>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</si>
  <si>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</si>
  <si>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</si>
  <si>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</si>
  <si>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</si>
  <si>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</si>
  <si>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</si>
  <si>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</si>
  <si>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</si>
  <si>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</si>
  <si>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</si>
  <si>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</si>
  <si>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</si>
  <si>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</si>
  <si>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</si>
  <si>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</si>
  <si>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</si>
  <si>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</si>
  <si>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</si>
  <si>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</si>
  <si>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</si>
  <si>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</si>
  <si>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</si>
  <si>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</si>
  <si>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</si>
  <si>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</si>
  <si>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</si>
  <si>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</si>
  <si>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</si>
  <si>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</si>
  <si>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</si>
  <si>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</si>
  <si>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</si>
  <si>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</si>
  <si>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0.76</t>
  </si>
  <si>
    <t>壱岐市水道事業会計</t>
  </si>
  <si>
    <t>一般会計</t>
  </si>
  <si>
    <t>壱岐市介護保険事業特別会計</t>
  </si>
  <si>
    <t>壱岐市下水道事業特別会計</t>
  </si>
  <si>
    <t>壱岐市農業機械銀行特別会計</t>
  </si>
  <si>
    <t>壱岐市国民健康保険事業特別会計</t>
  </si>
  <si>
    <t>壱岐市後期高齢者医療事業特別会計</t>
  </si>
  <si>
    <t>壱岐市三島航路事業特別会計</t>
  </si>
  <si>
    <t>その他会計（赤字）</t>
  </si>
  <si>
    <t>その他会計（黒字）</t>
  </si>
  <si>
    <t>R01</t>
    <phoneticPr fontId="5"/>
  </si>
  <si>
    <t>R02</t>
    <phoneticPr fontId="5"/>
  </si>
  <si>
    <t>R03</t>
    <phoneticPr fontId="5"/>
  </si>
  <si>
    <t>R04</t>
    <phoneticPr fontId="5"/>
  </si>
  <si>
    <t>R05</t>
    <phoneticPr fontId="5"/>
  </si>
  <si>
    <t>法非適用企業</t>
    <rPh sb="1" eb="2">
      <t>ヒ</t>
    </rPh>
    <rPh sb="2" eb="4">
      <t>テキヨウ</t>
    </rPh>
    <phoneticPr fontId="5"/>
  </si>
  <si>
    <t>-</t>
    <phoneticPr fontId="2"/>
  </si>
  <si>
    <t>長崎県市町村総合事務組合（一般会計）</t>
    <rPh sb="0" eb="3">
      <t>ナガサキケン</t>
    </rPh>
    <rPh sb="3" eb="6">
      <t>シチョウソン</t>
    </rPh>
    <rPh sb="6" eb="8">
      <t>ソウゴウ</t>
    </rPh>
    <rPh sb="8" eb="12">
      <t>ジムクミアイ</t>
    </rPh>
    <rPh sb="13" eb="15">
      <t>イッパン</t>
    </rPh>
    <rPh sb="15" eb="17">
      <t>カイケイ</t>
    </rPh>
    <phoneticPr fontId="2"/>
  </si>
  <si>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</si>
  <si>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</si>
  <si>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13" eb="15">
      <t>コウヘイ</t>
    </rPh>
    <rPh sb="15" eb="18">
      <t>イインカイ</t>
    </rPh>
    <rPh sb="18" eb="20">
      <t>ジギョウ</t>
    </rPh>
    <rPh sb="20" eb="22">
      <t>トクベツ</t>
    </rPh>
    <rPh sb="22" eb="24">
      <t>カイケイ</t>
    </rPh>
    <phoneticPr fontId="2"/>
  </si>
  <si>
    <t>長崎県市町村総合事務組合（行政不服審査会事業特別会計）</t>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</si>
  <si>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</si>
  <si>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</si>
  <si>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</si>
  <si>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長崎県病院企業団</t>
    <rPh sb="0" eb="3">
      <t>ナガサキケン</t>
    </rPh>
    <rPh sb="3" eb="5">
      <t>ビョウイン</t>
    </rPh>
    <rPh sb="5" eb="7">
      <t>キギョウ</t>
    </rPh>
    <rPh sb="7" eb="8">
      <t>ダン</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</si>
  <si>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</si>
  <si>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</si>
  <si>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</si>
  <si>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</si>
  <si>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</si>
  <si>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</si>
  <si>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合併振興基金</t>
    <rPh sb="0" eb="2">
      <t>ガッペイ</t>
    </rPh>
    <rPh sb="2" eb="4">
      <t>シンコウ</t>
    </rPh>
    <rPh sb="4" eb="6">
      <t>キキン</t>
    </rPh>
    <phoneticPr fontId="5"/>
  </si>
  <si>
    <t>ふるさと応援基金</t>
    <rPh sb="4" eb="6">
      <t>オウエン</t>
    </rPh>
    <rPh sb="6" eb="8">
      <t>キキン</t>
    </rPh>
    <phoneticPr fontId="2"/>
  </si>
  <si>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</si>
  <si>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地域福祉基金</t>
    <rPh sb="0" eb="2">
      <t>チイキ</t>
    </rPh>
    <rPh sb="2" eb="4">
      <t>フクシ</t>
    </rPh>
    <rPh sb="4" eb="6">
      <t>キキン</t>
    </rPh>
    <phoneticPr fontId="2"/>
  </si>
  <si>
    <t>ふるさと市町村圏基金</t>
    <rPh sb="8" eb="10">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</si>
  <si>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</si>
  <si>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</si>
  <si>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</si>
  <si>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</si>
  <si>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</si>
  <si>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減少傾向にあるが実質公債費比率は昨年より増加している。今後、施設等の改修・更新を行うため比率が上昇していくことが予想されるため、これまで以上に公債費の適正化に取り組む必要がある。</t>
    <rPh sb="1" eb="3">
      <t>ショウライ</t>
    </rPh>
    <rPh sb="3" eb="5">
      <t>フタン</t>
    </rPh>
    <rPh sb="5" eb="7">
      <t>ヒリツ</t>
    </rPh>
    <rPh sb="13" eb="15">
      <t>ゲンショウ</t>
    </rPh>
    <rPh sb="15" eb="17">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</si>
  <si>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</si>
  <si>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</si>
  <si>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</si>
  <si>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類似団体平均と比較すると、将来負担比率は高い水準であり、更に有形固定資産減価償却率についても、70％を超過しており高い水準となっている。今後、老朽化した施設の更新等による財政負担が懸念されるため、壱岐市公共施設個別施設計画に基づき、公共施設の効率的かつ効果的な管理運営に取り組むとともに、財政負担の平準化を図っていく必要がある。</t>
    <rPh sb="1" eb="3">
      <t>ルイジ</t>
    </rPh>
    <rPh sb="3" eb="5">
      <t>ダンタイ</t>
    </rPh>
    <rPh sb="5" eb="7">
      <t>ヘイキン</t>
    </rPh>
    <rPh sb="8" eb="10">
      <t>ヒカク</t>
    </rPh>
    <rPh sb="14" eb="16">
      <t>ショウライ</t>
    </rPh>
    <rPh sb="16" eb="18">
      <t>フタン</t>
    </rPh>
    <rPh sb="18" eb="20">
      <t>ヒリツ</t>
    </rPh>
    <rPh sb="21" eb="22">
      <t>タカ</t>
    </rPh>
    <rPh sb="23" eb="25">
      <t>スイジュン</t>
    </rPh>
    <rPh sb="29" eb="30">
      <t>サラ</t>
    </rPh>
    <rPh sb="31" eb="33">
      <t>ユウケイ</t>
    </rPh>
    <rPh sb="33" eb="35">
      <t>コテイ</t>
    </rPh>
    <rPh sb="35" eb="37">
      <t>シサン</t>
    </rPh>
    <rPh sb="37" eb="39">
      <t>ゲンカ</t>
    </rPh>
    <rPh sb="39" eb="42">
      <t>ショウキャクリツ</t>
    </rPh>
    <rPh sb="52" eb="54">
      <t>チョウカ</t>
    </rPh>
    <rPh sb="58" eb="59">
      <t>タカ</t>
    </rPh>
    <rPh sb="60" eb="62">
      <t>スイジュン</t>
    </rPh>
    <rPh sb="69" eb="71">
      <t>コンゴ</t>
    </rPh>
    <rPh sb="72" eb="75">
      <t>ロウキュウカ</t>
    </rPh>
    <rPh sb="77" eb="79">
      <t>シセツ</t>
    </rPh>
    <rPh sb="80" eb="82">
      <t>コウシン</t>
    </rPh>
    <rPh sb="82" eb="83">
      <t>ナド</t>
    </rPh>
    <rPh sb="86" eb="88">
      <t>ザイセイ</t>
    </rPh>
    <rPh sb="88" eb="90">
      <t>フタン</t>
    </rPh>
    <rPh sb="91" eb="93">
      <t>ケネン</t>
    </rPh>
    <rPh sb="99" eb="102">
      <t>イキシ</t>
    </rPh>
    <rPh sb="102" eb="104">
      <t>コウキョウ</t>
    </rPh>
    <rPh sb="104" eb="106">
      <t>シセツ</t>
    </rPh>
    <rPh sb="106" eb="108">
      <t>コベツ</t>
    </rPh>
    <rPh sb="108" eb="110">
      <t>シセツ</t>
    </rPh>
    <rPh sb="110" eb="112">
      <t>ケイカク</t>
    </rPh>
    <rPh sb="113" eb="114">
      <t>モト</t>
    </rPh>
    <rPh sb="117" eb="119">
      <t>コウキョウ</t>
    </rPh>
    <rPh sb="119" eb="121">
      <t>シセツ</t>
    </rPh>
    <rPh sb="122" eb="125">
      <t>コウリツテキ</t>
    </rPh>
    <rPh sb="127" eb="130">
      <t>コウカテキ</t>
    </rPh>
    <rPh sb="131" eb="133">
      <t>カンリ</t>
    </rPh>
    <rPh sb="133" eb="135">
      <t>ウンエイ</t>
    </rPh>
    <rPh sb="136" eb="137">
      <t>ト</t>
    </rPh>
    <rPh sb="138" eb="139">
      <t>ク</t>
    </rPh>
    <rPh sb="145" eb="147">
      <t>ザイセイ</t>
    </rPh>
    <rPh sb="147" eb="149">
      <t>フタン</t>
    </rPh>
    <rPh sb="150" eb="153">
      <t>ヘイジュンカ</t>
    </rPh>
    <rPh sb="154" eb="155">
      <t>ハカ</t>
    </rPh>
    <rPh sb="159" eb="16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</si>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</sst>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59B-401D-93FB-C186636690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192497</c:v>
                </c:pt>
                <c:pt idx="1">
                  <c:v>123787</c:v>
                </c:pt>
                <c:pt idx="2">
                  <c:v>83737</c:v>
                </c:pt>
                <c:pt idx="3">
                  <c:v>100238</c:v>
                </c:pt>
                <c:pt idx="4">
                  <c:v>96380</c:v>
                </c:pt>
              </c:numCache>
            </c:numRef>
          </c:val>
          <c:smooth val="0"/>
          <c:extLst>
            <c:ext xmlns:c16="http://schemas.microsoft.com/office/drawing/2014/chart" uri="{C3380CC4-5D6E-409C-BE32-E72D297353CC}">
              <c16:uniqueId val="{00000001-D59B-401D-93FB-C186636690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3.69</c:v>
                </c:pt>
                <c:pt idx="1">
                  <c:v>3.62</c:v>
                </c:pt>
                <c:pt idx="2">
                  <c:v>5.77</c:v>
                </c:pt>
                <c:pt idx="3">
                  <c:v>4.1399999999999997</c:v>
                </c:pt>
                <c:pt idx="4">
                  <c:v>4.34</c:v>
                </c:pt>
              </c:numCache>
            </c:numRef>
          </c:val>
          <c:extLst>
            <c:ext xmlns:c16="http://schemas.microsoft.com/office/drawing/2014/chart" uri="{C3380CC4-5D6E-409C-BE32-E72D297353CC}">
              <c16:uniqueId val="{00000000-A2F9-4480-A932-6CBF45587E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8.7100000000000009</c:v>
                </c:pt>
                <c:pt idx="1">
                  <c:v>10.43</c:v>
                </c:pt>
                <c:pt idx="2">
                  <c:v>12.02</c:v>
                </c:pt>
                <c:pt idx="3">
                  <c:v>15.48</c:v>
                </c:pt>
                <c:pt idx="4">
                  <c:v>14.73</c:v>
                </c:pt>
              </c:numCache>
            </c:numRef>
          </c:val>
          <c:extLst>
            <c:ext xmlns:c16="http://schemas.microsoft.com/office/drawing/2014/chart" uri="{C3380CC4-5D6E-409C-BE32-E72D297353CC}">
              <c16:uniqueId val="{00000001-A2F9-4480-A932-6CBF45587E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1.35</c:v>
                </c:pt>
                <c:pt idx="1">
                  <c:v>2.0499999999999998</c:v>
                </c:pt>
                <c:pt idx="2">
                  <c:v>4.2</c:v>
                </c:pt>
                <c:pt idx="3">
                  <c:v>1.43</c:v>
                </c:pt>
                <c:pt idx="4">
                  <c:v>-0.76</c:v>
                </c:pt>
              </c:numCache>
            </c:numRef>
          </c:val>
          <c:smooth val="0"/>
          <c:extLst>
            <c:ext xmlns:c16="http://schemas.microsoft.com/office/drawing/2014/chart" uri="{C3380CC4-5D6E-409C-BE32-E72D297353CC}">
              <c16:uniqueId val="{00000002-A2F9-4480-A932-6CBF45587E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B8-4AD4-9217-E76509D310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B8-4AD4-9217-E76509D310FE}"/>
            </c:ext>
          </c:extLst>
        </c:ser>
        <c:ser>
          <c:idx val="2"/>
          <c:order val="2"/>
          <c:tx>
            <c:strRef>
              <c:f>データシート!$A$29</c:f>
              <c:strCache>
                <c:ptCount val="1"/>
                <c:pt idx="0">
                  <c:v>壱岐市三島航路事業特別会計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B8-4AD4-9217-E76509D310FE}"/>
            </c:ext>
          </c:extLst>
        </c:ser>
        <c:ser>
          <c:idx val="3"/>
          <c:order val="3"/>
          <c:tx>
            <c:strRef>
              <c:f>データシート!$A$30</c:f>
              <c:strCache>
                <c:ptCount val="1"/>
                <c:pt idx="0">
                  <c:v>壱岐市後期高齢者医療事業特別会計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3-D6B8-4AD4-9217-E76509D310FE}"/>
            </c:ext>
          </c:extLst>
        </c:ser>
        <c:ser>
          <c:idx val="4"/>
          <c:order val="4"/>
          <c:tx>
            <c:strRef>
              <c:f>データシート!$A$31</c:f>
              <c:strCache>
                <c:ptCount val="1"/>
                <c:pt idx="0">
                  <c:v>壱岐市国民健康保険事業特別会計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0.1</c:v>
                </c:pt>
                <c:pt idx="4">
                  <c:v>#N/A</c:v>
                </c:pt>
                <c:pt idx="5">
                  <c:v>0.08</c:v>
                </c:pt>
                <c:pt idx="6">
                  <c:v>#N/A</c:v>
                </c:pt>
                <c:pt idx="7">
                  <c:v>0.09</c:v>
                </c:pt>
                <c:pt idx="8">
                  <c:v>#N/A</c:v>
                </c:pt>
                <c:pt idx="9">
                  <c:v>0.1</c:v>
                </c:pt>
              </c:numCache>
            </c:numRef>
          </c:val>
          <c:extLst>
            <c:ext xmlns:c16="http://schemas.microsoft.com/office/drawing/2014/chart" uri="{C3380CC4-5D6E-409C-BE32-E72D297353CC}">
              <c16:uniqueId val="{00000004-D6B8-4AD4-9217-E76509D310FE}"/>
            </c:ext>
          </c:extLst>
        </c:ser>
        <c:ser>
          <c:idx val="5"/>
          <c:order val="5"/>
          <c:tx>
            <c:strRef>
              <c:f>データシート!$A$32</c:f>
              <c:strCache>
                <c:ptCount val="1"/>
                <c:pt idx="0">
                  <c:v>壱岐市農業機械銀行特別会計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0.05</c:v>
                </c:pt>
                <c:pt idx="4">
                  <c:v>#N/A</c:v>
                </c:pt>
                <c:pt idx="5">
                  <c:v>0.17</c:v>
                </c:pt>
                <c:pt idx="6">
                  <c:v>#N/A</c:v>
                </c:pt>
                <c:pt idx="7">
                  <c:v>0.25</c:v>
                </c:pt>
                <c:pt idx="8">
                  <c:v>#N/A</c:v>
                </c:pt>
                <c:pt idx="9">
                  <c:v>0.13</c:v>
                </c:pt>
              </c:numCache>
            </c:numRef>
          </c:val>
          <c:extLst>
            <c:ext xmlns:c16="http://schemas.microsoft.com/office/drawing/2014/chart" uri="{C3380CC4-5D6E-409C-BE32-E72D297353CC}">
              <c16:uniqueId val="{00000005-D6B8-4AD4-9217-E76509D310FE}"/>
            </c:ext>
          </c:extLst>
        </c:ser>
        <c:ser>
          <c:idx val="6"/>
          <c:order val="6"/>
          <c:tx>
            <c:strRef>
              <c:f>データシート!$A$33</c:f>
              <c:strCache>
                <c:ptCount val="1"/>
                <c:pt idx="0">
                  <c:v>壱岐市下水道事業特別会計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0.53</c:v>
                </c:pt>
              </c:numCache>
            </c:numRef>
          </c:val>
          <c:extLst>
            <c:ext xmlns:c16="http://schemas.microsoft.com/office/drawing/2014/chart" uri="{C3380CC4-5D6E-409C-BE32-E72D297353CC}">
              <c16:uniqueId val="{00000006-D6B8-4AD4-9217-E76509D310FE}"/>
            </c:ext>
          </c:extLst>
        </c:ser>
        <c:ser>
          <c:idx val="7"/>
          <c:order val="7"/>
          <c:tx>
            <c:strRef>
              <c:f>データシート!$A$34</c:f>
              <c:strCache>
                <c:ptCount val="1"/>
                <c:pt idx="0">
                  <c:v>壱岐市介護保険事業特別会計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0.59</c:v>
                </c:pt>
                <c:pt idx="2">
                  <c:v>#N/A</c:v>
                </c:pt>
                <c:pt idx="3">
                  <c:v>0.92</c:v>
                </c:pt>
                <c:pt idx="4">
                  <c:v>#N/A</c:v>
                </c:pt>
                <c:pt idx="5">
                  <c:v>1.35</c:v>
                </c:pt>
                <c:pt idx="6">
                  <c:v>#N/A</c:v>
                </c:pt>
                <c:pt idx="7">
                  <c:v>1.89</c:v>
                </c:pt>
                <c:pt idx="8">
                  <c:v>#N/A</c:v>
                </c:pt>
                <c:pt idx="9">
                  <c:v>1.56</c:v>
                </c:pt>
              </c:numCache>
            </c:numRef>
          </c:val>
          <c:extLst>
            <c:ext xmlns:c16="http://schemas.microsoft.com/office/drawing/2014/chart" uri="{C3380CC4-5D6E-409C-BE32-E72D297353CC}">
              <c16:uniqueId val="{00000007-D6B8-4AD4-9217-E76509D310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3.57</c:v>
                </c:pt>
                <c:pt idx="2">
                  <c:v>#N/A</c:v>
                </c:pt>
                <c:pt idx="3">
                  <c:v>3.56</c:v>
                </c:pt>
                <c:pt idx="4">
                  <c:v>#N/A</c:v>
                </c:pt>
                <c:pt idx="5">
                  <c:v>5.59</c:v>
                </c:pt>
                <c:pt idx="6">
                  <c:v>#N/A</c:v>
                </c:pt>
                <c:pt idx="7">
                  <c:v>3.88</c:v>
                </c:pt>
                <c:pt idx="8">
                  <c:v>#N/A</c:v>
                </c:pt>
                <c:pt idx="9">
                  <c:v>4.2</c:v>
                </c:pt>
              </c:numCache>
            </c:numRef>
          </c:val>
          <c:extLst>
            <c:ext xmlns:c16="http://schemas.microsoft.com/office/drawing/2014/chart" uri="{C3380CC4-5D6E-409C-BE32-E72D297353CC}">
              <c16:uniqueId val="{00000008-D6B8-4AD4-9217-E76509D310FE}"/>
            </c:ext>
          </c:extLst>
        </c:ser>
        <c:ser>
          <c:idx val="9"/>
          <c:order val="9"/>
          <c:tx>
            <c:strRef>
              <c:f>データシート!$A$36</c:f>
              <c:strCache>
                <c:ptCount val="1"/>
                <c:pt idx="0">
                  <c:v>壱岐市水道事業会計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7.66</c:v>
                </c:pt>
                <c:pt idx="2">
                  <c:v>#N/A</c:v>
                </c:pt>
                <c:pt idx="3">
                  <c:v>7.34</c:v>
                </c:pt>
                <c:pt idx="4">
                  <c:v>#N/A</c:v>
                </c:pt>
                <c:pt idx="5">
                  <c:v>6.24</c:v>
                </c:pt>
                <c:pt idx="6">
                  <c:v>#N/A</c:v>
                </c:pt>
                <c:pt idx="7">
                  <c:v>6.42</c:v>
                </c:pt>
                <c:pt idx="8">
                  <c:v>#N/A</c:v>
                </c:pt>
                <c:pt idx="9">
                  <c:v>6.64</c:v>
                </c:pt>
              </c:numCache>
            </c:numRef>
          </c:val>
          <c:extLst>
            <c:ext xmlns:c16="http://schemas.microsoft.com/office/drawing/2014/chart" uri="{C3380CC4-5D6E-409C-BE32-E72D297353CC}">
              <c16:uniqueId val="{00000009-D6B8-4AD4-9217-E76509D310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2523</c:v>
                </c:pt>
                <c:pt idx="5">
                  <c:v>2591</c:v>
                </c:pt>
                <c:pt idx="8">
                  <c:v>2599</c:v>
                </c:pt>
                <c:pt idx="11">
                  <c:v>2593</c:v>
                </c:pt>
                <c:pt idx="14">
                  <c:v>2647</c:v>
                </c:pt>
              </c:numCache>
            </c:numRef>
          </c:val>
          <c:extLst>
            <c:ext xmlns:c16="http://schemas.microsoft.com/office/drawing/2014/chart" uri="{C3380CC4-5D6E-409C-BE32-E72D297353CC}">
              <c16:uniqueId val="{00000000-EC83-48A0-BEA1-5248BE98C4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2</c:v>
                </c:pt>
                <c:pt idx="6">
                  <c:v>0</c:v>
                </c:pt>
                <c:pt idx="9">
                  <c:v>0</c:v>
                </c:pt>
                <c:pt idx="12">
                  <c:v>0</c:v>
                </c:pt>
              </c:numCache>
            </c:numRef>
          </c:val>
          <c:extLst>
            <c:ext xmlns:c16="http://schemas.microsoft.com/office/drawing/2014/chart" uri="{C3380CC4-5D6E-409C-BE32-E72D297353CC}">
              <c16:uniqueId val="{00000001-EC83-48A0-BEA1-5248BE98C4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10</c:v>
                </c:pt>
                <c:pt idx="6">
                  <c:v>11</c:v>
                </c:pt>
                <c:pt idx="9">
                  <c:v>6</c:v>
                </c:pt>
                <c:pt idx="12">
                  <c:v>5</c:v>
                </c:pt>
              </c:numCache>
            </c:numRef>
          </c:val>
          <c:extLst>
            <c:ext xmlns:c16="http://schemas.microsoft.com/office/drawing/2014/chart" uri="{C3380CC4-5D6E-409C-BE32-E72D297353CC}">
              <c16:uniqueId val="{00000002-EC83-48A0-BEA1-5248BE98C4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95</c:v>
                </c:pt>
                <c:pt idx="6">
                  <c:v>79</c:v>
                </c:pt>
                <c:pt idx="9">
                  <c:v>75</c:v>
                </c:pt>
                <c:pt idx="12">
                  <c:v>103</c:v>
                </c:pt>
              </c:numCache>
            </c:numRef>
          </c:val>
          <c:extLst>
            <c:ext xmlns:c16="http://schemas.microsoft.com/office/drawing/2014/chart" uri="{C3380CC4-5D6E-409C-BE32-E72D297353CC}">
              <c16:uniqueId val="{00000003-EC83-48A0-BEA1-5248BE98C4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324</c:v>
                </c:pt>
                <c:pt idx="3">
                  <c:v>251</c:v>
                </c:pt>
                <c:pt idx="6">
                  <c:v>255</c:v>
                </c:pt>
                <c:pt idx="9">
                  <c:v>273</c:v>
                </c:pt>
                <c:pt idx="12">
                  <c:v>266</c:v>
                </c:pt>
              </c:numCache>
            </c:numRef>
          </c:val>
          <c:extLst>
            <c:ext xmlns:c16="http://schemas.microsoft.com/office/drawing/2014/chart" uri="{C3380CC4-5D6E-409C-BE32-E72D297353CC}">
              <c16:uniqueId val="{00000004-EC83-48A0-BEA1-5248BE98C4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83-48A0-BEA1-5248BE98C4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83-48A0-BEA1-5248BE98C4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2828</c:v>
                </c:pt>
                <c:pt idx="3">
                  <c:v>2832</c:v>
                </c:pt>
                <c:pt idx="6">
                  <c:v>2915</c:v>
                </c:pt>
                <c:pt idx="9">
                  <c:v>2982</c:v>
                </c:pt>
                <c:pt idx="12">
                  <c:v>3192</c:v>
                </c:pt>
              </c:numCache>
            </c:numRef>
          </c:val>
          <c:extLst>
            <c:ext xmlns:c16="http://schemas.microsoft.com/office/drawing/2014/chart" uri="{C3380CC4-5D6E-409C-BE32-E72D297353CC}">
              <c16:uniqueId val="{00000007-EC83-48A0-BEA1-5248BE98C4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733</c:v>
                </c:pt>
                <c:pt idx="2">
                  <c:v>#N/A</c:v>
                </c:pt>
                <c:pt idx="3">
                  <c:v>#N/A</c:v>
                </c:pt>
                <c:pt idx="4">
                  <c:v>599</c:v>
                </c:pt>
                <c:pt idx="5">
                  <c:v>#N/A</c:v>
                </c:pt>
                <c:pt idx="6">
                  <c:v>#N/A</c:v>
                </c:pt>
                <c:pt idx="7">
                  <c:v>661</c:v>
                </c:pt>
                <c:pt idx="8">
                  <c:v>#N/A</c:v>
                </c:pt>
                <c:pt idx="9">
                  <c:v>#N/A</c:v>
                </c:pt>
                <c:pt idx="10">
                  <c:v>743</c:v>
                </c:pt>
                <c:pt idx="11">
                  <c:v>#N/A</c:v>
                </c:pt>
                <c:pt idx="12">
                  <c:v>#N/A</c:v>
                </c:pt>
                <c:pt idx="13">
                  <c:v>919</c:v>
                </c:pt>
                <c:pt idx="14">
                  <c:v>#N/A</c:v>
                </c:pt>
              </c:numCache>
            </c:numRef>
          </c:val>
          <c:smooth val="0"/>
          <c:extLst>
            <c:ext xmlns:c16="http://schemas.microsoft.com/office/drawing/2014/chart" uri="{C3380CC4-5D6E-409C-BE32-E72D297353CC}">
              <c16:uniqueId val="{00000008-EC83-48A0-BEA1-5248BE98C4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23533</c:v>
                </c:pt>
                <c:pt idx="5">
                  <c:v>22737</c:v>
                </c:pt>
                <c:pt idx="8">
                  <c:v>21735</c:v>
                </c:pt>
                <c:pt idx="11">
                  <c:v>20616</c:v>
                </c:pt>
                <c:pt idx="14">
                  <c:v>19162</c:v>
                </c:pt>
              </c:numCache>
            </c:numRef>
          </c:val>
          <c:extLst>
            <c:ext xmlns:c16="http://schemas.microsoft.com/office/drawing/2014/chart" uri="{C3380CC4-5D6E-409C-BE32-E72D297353CC}">
              <c16:uniqueId val="{00000000-19DA-4D2C-A73A-351B982F3E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712</c:v>
                </c:pt>
                <c:pt idx="5">
                  <c:v>776</c:v>
                </c:pt>
                <c:pt idx="8">
                  <c:v>849</c:v>
                </c:pt>
                <c:pt idx="11">
                  <c:v>1019</c:v>
                </c:pt>
                <c:pt idx="14">
                  <c:v>1120</c:v>
                </c:pt>
              </c:numCache>
            </c:numRef>
          </c:val>
          <c:extLst>
            <c:ext xmlns:c16="http://schemas.microsoft.com/office/drawing/2014/chart" uri="{C3380CC4-5D6E-409C-BE32-E72D297353CC}">
              <c16:uniqueId val="{00000001-19DA-4D2C-A73A-351B982F3E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5075</c:v>
                </c:pt>
                <c:pt idx="5">
                  <c:v>5331</c:v>
                </c:pt>
                <c:pt idx="8">
                  <c:v>6332</c:v>
                </c:pt>
                <c:pt idx="11">
                  <c:v>7069</c:v>
                </c:pt>
                <c:pt idx="14">
                  <c:v>7394</c:v>
                </c:pt>
              </c:numCache>
            </c:numRef>
          </c:val>
          <c:extLst>
            <c:ext xmlns:c16="http://schemas.microsoft.com/office/drawing/2014/chart" uri="{C3380CC4-5D6E-409C-BE32-E72D297353CC}">
              <c16:uniqueId val="{00000002-19DA-4D2C-A73A-351B982F3E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DA-4D2C-A73A-351B982F3E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DA-4D2C-A73A-351B982F3E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DA-4D2C-A73A-351B982F3E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c:v>
                </c:pt>
                <c:pt idx="3">
                  <c:v>689</c:v>
                </c:pt>
                <c:pt idx="6">
                  <c:v>1231</c:v>
                </c:pt>
                <c:pt idx="9">
                  <c:v>1909</c:v>
                </c:pt>
                <c:pt idx="12">
                  <c:v>2350</c:v>
                </c:pt>
              </c:numCache>
            </c:numRef>
          </c:val>
          <c:extLst>
            <c:ext xmlns:c16="http://schemas.microsoft.com/office/drawing/2014/chart" uri="{C3380CC4-5D6E-409C-BE32-E72D297353CC}">
              <c16:uniqueId val="{00000006-19DA-4D2C-A73A-351B982F3E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1113</c:v>
                </c:pt>
                <c:pt idx="3">
                  <c:v>1010</c:v>
                </c:pt>
                <c:pt idx="6">
                  <c:v>941</c:v>
                </c:pt>
                <c:pt idx="9">
                  <c:v>992</c:v>
                </c:pt>
                <c:pt idx="12">
                  <c:v>919</c:v>
                </c:pt>
              </c:numCache>
            </c:numRef>
          </c:val>
          <c:extLst>
            <c:ext xmlns:c16="http://schemas.microsoft.com/office/drawing/2014/chart" uri="{C3380CC4-5D6E-409C-BE32-E72D297353CC}">
              <c16:uniqueId val="{00000007-19DA-4D2C-A73A-351B982F3E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3511</c:v>
                </c:pt>
                <c:pt idx="3">
                  <c:v>3195</c:v>
                </c:pt>
                <c:pt idx="6">
                  <c:v>2831</c:v>
                </c:pt>
                <c:pt idx="9">
                  <c:v>2546</c:v>
                </c:pt>
                <c:pt idx="12">
                  <c:v>2460</c:v>
                </c:pt>
              </c:numCache>
            </c:numRef>
          </c:val>
          <c:extLst>
            <c:ext xmlns:c16="http://schemas.microsoft.com/office/drawing/2014/chart" uri="{C3380CC4-5D6E-409C-BE32-E72D297353CC}">
              <c16:uniqueId val="{00000008-19DA-4D2C-A73A-351B982F3E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DA-4D2C-A73A-351B982F3E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27757</c:v>
                </c:pt>
                <c:pt idx="3">
                  <c:v>27229</c:v>
                </c:pt>
                <c:pt idx="6">
                  <c:v>26296</c:v>
                </c:pt>
                <c:pt idx="9">
                  <c:v>25144</c:v>
                </c:pt>
                <c:pt idx="12">
                  <c:v>23795</c:v>
                </c:pt>
              </c:numCache>
            </c:numRef>
          </c:val>
          <c:extLst>
            <c:ext xmlns:c16="http://schemas.microsoft.com/office/drawing/2014/chart" uri="{C3380CC4-5D6E-409C-BE32-E72D297353CC}">
              <c16:uniqueId val="{0000000A-19DA-4D2C-A73A-351B982F3E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3708</c:v>
                </c:pt>
                <c:pt idx="2">
                  <c:v>#N/A</c:v>
                </c:pt>
                <c:pt idx="3">
                  <c:v>#N/A</c:v>
                </c:pt>
                <c:pt idx="4">
                  <c:v>3280</c:v>
                </c:pt>
                <c:pt idx="5">
                  <c:v>#N/A</c:v>
                </c:pt>
                <c:pt idx="6">
                  <c:v>#N/A</c:v>
                </c:pt>
                <c:pt idx="7">
                  <c:v>2383</c:v>
                </c:pt>
                <c:pt idx="8">
                  <c:v>#N/A</c:v>
                </c:pt>
                <c:pt idx="9">
                  <c:v>#N/A</c:v>
                </c:pt>
                <c:pt idx="10">
                  <c:v>1887</c:v>
                </c:pt>
                <c:pt idx="11">
                  <c:v>#N/A</c:v>
                </c:pt>
                <c:pt idx="12">
                  <c:v>#N/A</c:v>
                </c:pt>
                <c:pt idx="13">
                  <c:v>1846</c:v>
                </c:pt>
                <c:pt idx="14">
                  <c:v>#N/A</c:v>
                </c:pt>
              </c:numCache>
            </c:numRef>
          </c:val>
          <c:smooth val="0"/>
          <c:extLst>
            <c:ext xmlns:c16="http://schemas.microsoft.com/office/drawing/2014/chart" uri="{C3380CC4-5D6E-409C-BE32-E72D297353CC}">
              <c16:uniqueId val="{0000000B-19DA-4D2C-A73A-351B982F3E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1554</c:v>
                </c:pt>
                <c:pt idx="1">
                  <c:v>1958</c:v>
                </c:pt>
                <c:pt idx="2">
                  <c:v>1843</c:v>
                </c:pt>
              </c:numCache>
            </c:numRef>
          </c:val>
          <c:extLst>
            <c:ext xmlns:c16="http://schemas.microsoft.com/office/drawing/2014/chart" uri="{C3380CC4-5D6E-409C-BE32-E72D297353CC}">
              <c16:uniqueId val="{00000000-8DAB-4DF1-971A-7991D480E4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1426</c:v>
                </c:pt>
                <c:pt idx="1">
                  <c:v>1516</c:v>
                </c:pt>
                <c:pt idx="2">
                  <c:v>1367</c:v>
                </c:pt>
              </c:numCache>
            </c:numRef>
          </c:val>
          <c:extLst>
            <c:ext xmlns:c16="http://schemas.microsoft.com/office/drawing/2014/chart" uri="{C3380CC4-5D6E-409C-BE32-E72D297353CC}">
              <c16:uniqueId val="{00000001-8DAB-4DF1-971A-7991D480E4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6267</c:v>
                </c:pt>
                <c:pt idx="1">
                  <c:v>6538</c:v>
                </c:pt>
                <c:pt idx="2">
                  <c:v>6722</c:v>
                </c:pt>
              </c:numCache>
            </c:numRef>
          </c:val>
          <c:extLst>
            <c:ext xmlns:c16="http://schemas.microsoft.com/office/drawing/2014/chart" uri="{C3380CC4-5D6E-409C-BE32-E72D297353CC}">
              <c16:uniqueId val="{00000002-8DAB-4DF1-971A-7991D480E4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{416310EA-FCB9-431E-968B-F7DF7A83460F}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F6-4446-B49F-E4487BDA3B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{1952AA05-D2EE-4838-BD9E-13EF5BF08761}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F6-4446-B49F-E4487BDA3B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{8AC96B06-819E-446F-A940-36524454E68D}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F6-4446-B49F-E4487BDA3B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{43913362-91FA-46D8-BC9F-7CCCBDB2D6FA}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F6-4446-B49F-E4487BDA3B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{16D47396-58E7-410E-88A7-1A9183ACA3D8}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F6-4446-B49F-E4487BDA3BC3}"/>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{4928F2C1-5158-4BDD-B84E-3AEE238ECD17}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F6-4446-B49F-E4487BDA3BC3}"/>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{D34E21AB-CABF-4CAE-B87A-02C3B9F0554D}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F6-4446-B49F-E4487BDA3BC3}"/>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{9CC6DFBD-3543-42B6-A338-7D4B26C42E74}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F6-4446-B49F-E4487BDA3BC3}"/>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{EC3FA9FA-77D6-46C1-8BBA-C3FB9BEC63F1}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F6-4446-B49F-E4487BDA3B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71.099999999999994</c:v>
                </c:pt>
                <c:pt idx="16">
                  <c:v>72.2</c:v>
                </c:pt>
                <c:pt idx="24">
                  <c:v>73.2</c:v>
                </c:pt>
                <c:pt idx="32">
                  <c:v>74.3</c:v>
                </c:pt>
              </c:numCache>
            </c:numRef>
          </c:xVal>
          <c:yVal>
            <c:numRef>
              <c:f>公会計指標分析・財政指標組合せ分析表!$BP$51:$DC$51</c:f>
              <c:numCache>
                <c:formatCode>#,##0.0;"▲ "#,##0.0</c:formatCode>
                <c:ptCount val="40"/>
                <c:pt idx="0">
                  <c:v>38.299999999999997</c:v>
                </c:pt>
                <c:pt idx="8">
                  <c:v>32.799999999999997</c:v>
                </c:pt>
                <c:pt idx="16">
                  <c:v>22.8</c:v>
                </c:pt>
                <c:pt idx="24">
                  <c:v>18.600000000000001</c:v>
                </c:pt>
                <c:pt idx="32">
                  <c:v>18.5</c:v>
                </c:pt>
              </c:numCache>
            </c:numRef>
          </c:yVal>
          <c:smooth val="0"/>
          <c:extLst>
            <c:ext xmlns:c16="http://schemas.microsoft.com/office/drawing/2014/chart" uri="{C3380CC4-5D6E-409C-BE32-E72D297353CC}">
              <c16:uniqueId val="{00000009-57F6-4446-B49F-E4487BDA3B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{B8849981-8845-42F0-A936-E8565BA9D97F}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F6-4446-B49F-E4487BDA3B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{0734A2D5-A944-44A8-9ED8-C2A42A6523F9}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F6-4446-B49F-E4487BDA3B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{D6BDDA6D-00CB-4296-A827-A475C095630B}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F6-4446-B49F-E4487BDA3B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{745859C8-9BAB-4F65-83FC-43999C2E7FB1}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F6-4446-B49F-E4487BDA3B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{FA4B688C-EA04-4189-956D-8BD7901FB61A}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F6-4446-B49F-E4487BDA3BC3}"/>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{1744E4D8-107D-4398-AE94-DFEFC57D31D7}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F6-4446-B49F-E4487BDA3BC3}"/>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{14269EDD-11C9-4148-B50E-A32DFC687370}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F6-4446-B49F-E4487BDA3BC3}"/>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{6A5CC057-2FDB-43A1-87F5-9B13D39E378D}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F6-4446-B49F-E4487BDA3BC3}"/>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{D0E97E0E-DC54-4F11-9BCB-C4DF903651FF}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F6-4446-B49F-E4487BDA3B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7F6-4446-B49F-E4487BDA3BC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{6C7E2C94-EB5C-46DB-8997-4ECD617ADE79}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1C-4CA4-9AFA-1E61C8C3D2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{9B825562-D4F8-4451-9F4B-8B02B010D51C}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1C-4CA4-9AFA-1E61C8C3D2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{08D10399-6786-4D7E-A761-AEA0D124C733}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1C-4CA4-9AFA-1E61C8C3D2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{3B6BD46A-B832-4B07-9741-E9CA6FE2935A}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1C-4CA4-9AFA-1E61C8C3D2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{7DE20701-88FA-4997-8DFC-E48667FEE7F0}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1C-4CA4-9AFA-1E61C8C3D2C9}"/>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{01654838-1E19-4EC4-978D-1C12D637B779}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1C-4CA4-9AFA-1E61C8C3D2C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{1BB3FA21-F5D5-4C31-89EE-D637544C57E4}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1C-4CA4-9AFA-1E61C8C3D2C9}"/>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{9D2E816C-B4DB-434A-AA00-CB819EF53DBF}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1C-4CA4-9AFA-1E61C8C3D2C9}"/>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{432CFE5A-DB1F-44E4-A89B-0CFEEDC677BC}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1C-4CA4-9AFA-1E61C8C3D2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6.6</c:v>
                </c:pt>
                <c:pt idx="24">
                  <c:v>6.5</c:v>
                </c:pt>
                <c:pt idx="32">
                  <c:v>7.6</c:v>
                </c:pt>
              </c:numCache>
            </c:numRef>
          </c:xVal>
          <c:yVal>
            <c:numRef>
              <c:f>公会計指標分析・財政指標組合せ分析表!$BP$73:$DC$73</c:f>
              <c:numCache>
                <c:formatCode>#,##0.0;"▲ "#,##0.0</c:formatCode>
                <c:ptCount val="40"/>
                <c:pt idx="0">
                  <c:v>38.299999999999997</c:v>
                </c:pt>
                <c:pt idx="8">
                  <c:v>32.799999999999997</c:v>
                </c:pt>
                <c:pt idx="16">
                  <c:v>22.8</c:v>
                </c:pt>
                <c:pt idx="24">
                  <c:v>18.600000000000001</c:v>
                </c:pt>
                <c:pt idx="32">
                  <c:v>18.5</c:v>
                </c:pt>
              </c:numCache>
            </c:numRef>
          </c:yVal>
          <c:smooth val="0"/>
          <c:extLst>
            <c:ext xmlns:c16="http://schemas.microsoft.com/office/drawing/2014/chart" uri="{C3380CC4-5D6E-409C-BE32-E72D297353CC}">
              <c16:uniqueId val="{00000009-5C1C-4CA4-9AFA-1E61C8C3D2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{052B8224-E83C-42CB-9FC2-B7F91AA811B0}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1C-4CA4-9AFA-1E61C8C3D2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{C59245AE-AB05-4736-A798-3544455CA7D0}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1C-4CA4-9AFA-1E61C8C3D2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{E009E850-3A47-4CFC-92D9-66F7299FC767}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1C-4CA4-9AFA-1E61C8C3D2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{1F2565E5-5B37-415E-873B-CDF634677E36}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1C-4CA4-9AFA-1E61C8C3D2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{38A541E3-8BEF-400B-BF23-8F9E473F6292}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1C-4CA4-9AFA-1E61C8C3D2C9}"/>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{853124FB-7DF9-4F41-8E5E-4A78AA12EA10}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1C-4CA4-9AFA-1E61C8C3D2C9}"/>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{C799AD87-D34E-4F55-B3EB-F6CFD516543E}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1C-4CA4-9AFA-1E61C8C3D2C9}"/>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{A4188BCA-DBB3-4AAD-AB2B-41D3939910C2}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1C-4CA4-9AFA-1E61C8C3D2C9}"/>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{922FD76B-FD50-4C08-BEFE-6284EB8386C4}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1C-4CA4-9AFA-1E61C8C3D2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C1C-4CA4-9AFA-1E61C8C3D2C9}"/>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葬祭場整備や小中学校の改修工事などの大型事業</a:t>
          </a:r>
          <a:r>
            <a:rPr kumimoji="1" lang="ja-JP" altLang="ja-JP" sz="1100">
              <a:solidFill>
                <a:schemeClr val="dk1"/>
              </a:solidFill>
              <a:effectLst/>
              <a:latin typeface="+mn-lt"/>
              <a:ea typeface="+mn-ea"/>
              <a:cs typeface="+mn-cs"/>
            </a:rPr>
            <a:t>の償還が始まったことに伴い、「元利償還金等（</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ている。その結果、実質公債費比率の分子は増加することとなった。今後、公債費負担は減少していく見込みであるが、これまでに引き続き、必要性・緊急性等を見極めた起債の選定を行い、公債費負担を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葬祭場整備や小中学校の改修工事などの大型事業の元金償還が開始されたことによる地方債現在高の減少に加えて、ふるさと応援基金や過疎地域持続的発展特別事業基金等の積み立てを行ったことで充当可能基金が増加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今後は地方債現在高が減少傾向にありそれに伴い将来負担比率も減少すると予想される。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9,932</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ふるさと応援基金は</a:t>
          </a:r>
          <a:r>
            <a:rPr kumimoji="1" lang="en-US" altLang="ja-JP" sz="1100">
              <a:solidFill>
                <a:schemeClr val="dk1"/>
              </a:solidFill>
              <a:effectLst/>
              <a:latin typeface="+mn-lt"/>
              <a:ea typeface="+mn-ea"/>
              <a:cs typeface="+mn-cs"/>
            </a:rPr>
            <a:t>265,443</a:t>
          </a:r>
          <a:r>
            <a:rPr kumimoji="1" lang="ja-JP" altLang="en-US" sz="1100">
              <a:solidFill>
                <a:schemeClr val="dk1"/>
              </a:solidFill>
              <a:effectLst/>
              <a:latin typeface="+mn-lt"/>
              <a:ea typeface="+mn-ea"/>
              <a:cs typeface="+mn-cs"/>
            </a:rPr>
            <a:t>千円積み立てているが、減債基金で</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千円、合併振興基金で</a:t>
          </a:r>
          <a:r>
            <a:rPr kumimoji="1" lang="en-US" altLang="ja-JP" sz="1100">
              <a:solidFill>
                <a:schemeClr val="dk1"/>
              </a:solidFill>
              <a:effectLst/>
              <a:latin typeface="+mn-lt"/>
              <a:ea typeface="+mn-ea"/>
              <a:cs typeface="+mn-cs"/>
            </a:rPr>
            <a:t>130,000</a:t>
          </a:r>
          <a:r>
            <a:rPr kumimoji="1" lang="ja-JP" altLang="en-US" sz="1100">
              <a:solidFill>
                <a:schemeClr val="dk1"/>
              </a:solidFill>
              <a:effectLst/>
              <a:latin typeface="+mn-lt"/>
              <a:ea typeface="+mn-ea"/>
              <a:cs typeface="+mn-cs"/>
            </a:rPr>
            <a:t>千円など基金の取り崩しを行った。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毎年、財源不足を補うために多額の基金を取り崩しており、このままでは柔軟な財政運営を行うことは難しくなっている。今後はより一層の歳入確保及び歳出削減に取り組むとともに、基金の積立てと取崩しが均衡した、財源不足を基金に頼らない財政運営に努め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（基金の使途）</a:t>
          </a:r>
          <a:endParaRPr lang="ja-JP" altLang="ja-JP" sz="1050">
            <a:effectLst/>
          </a:endParaRPr>
        </a:p>
        <a:p>
          <a:r>
            <a:rPr kumimoji="1" lang="ja-JP" altLang="ja-JP" sz="900">
              <a:solidFill>
                <a:schemeClr val="dk1"/>
              </a:solidFill>
              <a:effectLst/>
              <a:latin typeface="+mn-lt"/>
              <a:ea typeface="+mn-ea"/>
              <a:cs typeface="+mn-cs"/>
            </a:rPr>
            <a:t>・合併振興基金：市民の連帯の強化及び地域振興を図るため。</a:t>
          </a:r>
          <a:endParaRPr lang="ja-JP" altLang="ja-JP" sz="1050">
            <a:effectLst/>
          </a:endParaRPr>
        </a:p>
        <a:p>
          <a:r>
            <a:rPr kumimoji="1" lang="ja-JP" altLang="ja-JP" sz="900">
              <a:solidFill>
                <a:schemeClr val="dk1"/>
              </a:solidFill>
              <a:effectLst/>
              <a:latin typeface="+mn-lt"/>
              <a:ea typeface="+mn-ea"/>
              <a:cs typeface="+mn-cs"/>
            </a:rPr>
            <a:t>・ふるさと市町村圏基金：壱岐市の創造的かつ一体的な振興整備のため。</a:t>
          </a:r>
          <a:endParaRPr lang="ja-JP" altLang="ja-JP" sz="1050">
            <a:effectLst/>
          </a:endParaRPr>
        </a:p>
        <a:p>
          <a:r>
            <a:rPr kumimoji="1" lang="ja-JP" altLang="ja-JP" sz="900">
              <a:solidFill>
                <a:schemeClr val="dk1"/>
              </a:solidFill>
              <a:effectLst/>
              <a:latin typeface="+mn-lt"/>
              <a:ea typeface="+mn-ea"/>
              <a:cs typeface="+mn-cs"/>
            </a:rPr>
            <a:t>・地域福祉基金：在宅福祉、健康づくり、民間活動の活発化等、市における地域福祉の向上を図るため。</a:t>
          </a:r>
          <a:endParaRPr lang="ja-JP" altLang="ja-JP" sz="1050">
            <a:effectLst/>
          </a:endParaRPr>
        </a:p>
        <a:p>
          <a:r>
            <a:rPr kumimoji="1" lang="ja-JP" altLang="ja-JP" sz="900">
              <a:solidFill>
                <a:schemeClr val="dk1"/>
              </a:solidFill>
              <a:effectLst/>
              <a:latin typeface="+mn-lt"/>
              <a:ea typeface="+mn-ea"/>
              <a:cs typeface="+mn-cs"/>
            </a:rPr>
            <a:t>・過疎地域自立促進特別事業基金：壱岐市が実施する過疎地域自立促進特別措置法第１２条第２項に規定する事業の財源に充てるため。</a:t>
          </a:r>
          <a:endParaRPr lang="ja-JP" altLang="ja-JP" sz="1050">
            <a:effectLst/>
          </a:endParaRPr>
        </a:p>
        <a:p>
          <a:r>
            <a:rPr kumimoji="1" lang="ja-JP" altLang="ja-JP" sz="900">
              <a:solidFill>
                <a:schemeClr val="dk1"/>
              </a:solidFill>
              <a:effectLst/>
              <a:latin typeface="+mn-lt"/>
              <a:ea typeface="+mn-ea"/>
              <a:cs typeface="+mn-cs"/>
            </a:rPr>
            <a:t>・ふるさと応援基金：ふるさと壱岐を愛する者、壱岐市の未来に向けて応援する者から寄附された寄附金を適正に管理し、まちづくり事業に充てるため。</a:t>
          </a:r>
          <a:endParaRPr lang="ja-JP" altLang="ja-JP" sz="1050">
            <a:effectLst/>
          </a:endParaRPr>
        </a:p>
        <a:p>
          <a:r>
            <a:rPr kumimoji="1" lang="ja-JP" altLang="ja-JP" sz="900">
              <a:solidFill>
                <a:schemeClr val="dk1"/>
              </a:solidFill>
              <a:effectLst/>
              <a:latin typeface="+mn-lt"/>
              <a:ea typeface="+mn-ea"/>
              <a:cs typeface="+mn-cs"/>
            </a:rPr>
            <a:t>・地域振興基金：市の地域振興に資する事業の財源に充てるため。</a:t>
          </a:r>
          <a:endParaRPr lang="ja-JP" altLang="ja-JP" sz="1050">
            <a:effectLst/>
          </a:endParaRPr>
        </a:p>
        <a:p>
          <a:r>
            <a:rPr kumimoji="1" lang="ja-JP" altLang="ja-JP" sz="900">
              <a:solidFill>
                <a:schemeClr val="dk1"/>
              </a:solidFill>
              <a:effectLst/>
              <a:latin typeface="+mn-lt"/>
              <a:ea typeface="+mn-ea"/>
              <a:cs typeface="+mn-cs"/>
            </a:rPr>
            <a:t>・老人福祉施設整備基金：老人福祉施設の整備充実を図るため。</a:t>
          </a:r>
          <a:endParaRPr lang="ja-JP" altLang="ja-JP" sz="1050">
            <a:effectLst/>
          </a:endParaRPr>
        </a:p>
        <a:p>
          <a:r>
            <a:rPr kumimoji="1" lang="ja-JP" altLang="ja-JP" sz="900">
              <a:solidFill>
                <a:schemeClr val="dk1"/>
              </a:solidFill>
              <a:effectLst/>
              <a:latin typeface="+mn-lt"/>
              <a:ea typeface="+mn-ea"/>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endParaRPr lang="ja-JP" altLang="ja-JP" sz="1050">
            <a:effectLst/>
          </a:endParaRPr>
        </a:p>
        <a:p>
          <a:r>
            <a:rPr kumimoji="1" lang="ja-JP" altLang="ja-JP" sz="900">
              <a:solidFill>
                <a:schemeClr val="dk1"/>
              </a:solidFill>
              <a:effectLst/>
              <a:latin typeface="+mn-lt"/>
              <a:ea typeface="+mn-ea"/>
              <a:cs typeface="+mn-cs"/>
            </a:rPr>
            <a:t>・栽培漁業振興基金：本市沿岸における種苗放流の推進を図るため。</a:t>
          </a:r>
          <a:endParaRPr lang="ja-JP" altLang="ja-JP" sz="1050">
            <a:effectLst/>
          </a:endParaRPr>
        </a:p>
        <a:p>
          <a:r>
            <a:rPr kumimoji="1" lang="ja-JP" altLang="ja-JP" sz="900">
              <a:solidFill>
                <a:schemeClr val="dk1"/>
              </a:solidFill>
              <a:effectLst/>
              <a:latin typeface="+mn-lt"/>
              <a:ea typeface="+mn-ea"/>
              <a:cs typeface="+mn-cs"/>
            </a:rPr>
            <a:t>・沿岸漁業振興基金：本市沿岸における沿岸漁業等の振興を図るため。</a:t>
          </a:r>
          <a:endParaRPr lang="ja-JP" altLang="ja-JP" sz="1050">
            <a:effectLst/>
          </a:endParaRPr>
        </a:p>
        <a:p>
          <a:r>
            <a:rPr kumimoji="1" lang="ja-JP" altLang="ja-JP" sz="900">
              <a:solidFill>
                <a:schemeClr val="dk1"/>
              </a:solidFill>
              <a:effectLst/>
              <a:latin typeface="+mn-lt"/>
              <a:ea typeface="+mn-ea"/>
              <a:cs typeface="+mn-cs"/>
            </a:rPr>
            <a:t>・教育振興基金：市立小学校及び市立中学校の教育の振興を図るため。</a:t>
          </a:r>
          <a:endParaRPr lang="ja-JP" altLang="ja-JP" sz="1050">
            <a:effectLst/>
          </a:endParaRPr>
        </a:p>
        <a:p>
          <a:r>
            <a:rPr kumimoji="1" lang="ja-JP" altLang="ja-JP" sz="900">
              <a:solidFill>
                <a:schemeClr val="dk1"/>
              </a:solidFill>
              <a:effectLst/>
              <a:latin typeface="+mn-lt"/>
              <a:ea typeface="+mn-ea"/>
              <a:cs typeface="+mn-cs"/>
            </a:rPr>
            <a:t>・松永記念館維持管理基金：松永記念館の維持管理運営資金に充てるため。</a:t>
          </a:r>
          <a:endParaRPr lang="ja-JP" altLang="ja-JP" sz="1050">
            <a:effectLst/>
          </a:endParaRPr>
        </a:p>
        <a:p>
          <a:r>
            <a:rPr kumimoji="1" lang="ja-JP" altLang="ja-JP" sz="900">
              <a:solidFill>
                <a:schemeClr val="dk1"/>
              </a:solidFill>
              <a:effectLst/>
              <a:latin typeface="+mn-lt"/>
              <a:ea typeface="+mn-ea"/>
              <a:cs typeface="+mn-cs"/>
            </a:rPr>
            <a:t>・原の辻遺跡保存整備基金：考古学上貴重な遺跡である原の辻遺跡を保存し、整備するとともに、観光資源として活用し、市の活性化を図るため。</a:t>
          </a:r>
          <a:endParaRPr lang="ja-JP" altLang="ja-JP" sz="1050">
            <a:effectLst/>
          </a:endParaRPr>
        </a:p>
        <a:p>
          <a:r>
            <a:rPr kumimoji="1" lang="ja-JP" altLang="ja-JP" sz="900">
              <a:solidFill>
                <a:schemeClr val="dk1"/>
              </a:solidFill>
              <a:effectLst/>
              <a:latin typeface="+mn-lt"/>
              <a:ea typeface="+mn-ea"/>
              <a:cs typeface="+mn-cs"/>
            </a:rPr>
            <a:t>・本庁舎建設基金：市本庁舎の建設に要する経費の財源に充てるため。</a:t>
          </a:r>
          <a:endParaRPr lang="ja-JP" altLang="ja-JP" sz="1050">
            <a:effectLst/>
          </a:endParaRPr>
        </a:p>
        <a:p>
          <a:r>
            <a:rPr kumimoji="1" lang="ja-JP" altLang="ja-JP" sz="900">
              <a:solidFill>
                <a:schemeClr val="dk1"/>
              </a:solidFill>
              <a:effectLst/>
              <a:latin typeface="+mn-lt"/>
              <a:ea typeface="+mn-ea"/>
              <a:cs typeface="+mn-cs"/>
            </a:rPr>
            <a:t>・学校施設整備基金：学校施設の整備に要する経費の財源に充てるため。</a:t>
          </a:r>
          <a:endParaRPr lang="ja-JP" altLang="ja-JP" sz="1050">
            <a:effectLst/>
          </a:endParaRPr>
        </a:p>
        <a:p>
          <a:r>
            <a:rPr kumimoji="1" lang="ja-JP" altLang="ja-JP" sz="900">
              <a:solidFill>
                <a:schemeClr val="dk1"/>
              </a:solidFill>
              <a:effectLst/>
              <a:latin typeface="+mn-lt"/>
              <a:ea typeface="+mn-ea"/>
              <a:cs typeface="+mn-cs"/>
            </a:rPr>
            <a:t>・森林環境譲与税基金：市が実施する森林の整備及びその促進に関する施策に要する経費の財源に充てるため。</a:t>
          </a:r>
          <a:endParaRPr lang="ja-JP" altLang="ja-JP" sz="1050">
            <a:effectLst/>
          </a:endParaRPr>
        </a:p>
        <a:p>
          <a:r>
            <a:rPr kumimoji="1" lang="ja-JP" altLang="ja-JP" sz="900">
              <a:solidFill>
                <a:schemeClr val="dk1"/>
              </a:solidFill>
              <a:effectLst/>
              <a:latin typeface="+mn-lt"/>
              <a:ea typeface="+mn-ea"/>
              <a:cs typeface="+mn-cs"/>
            </a:rPr>
            <a:t>（増減理由）</a:t>
          </a:r>
          <a:endParaRPr lang="ja-JP" altLang="ja-JP" sz="1050">
            <a:effectLst/>
          </a:endParaRPr>
        </a:p>
        <a:p>
          <a:r>
            <a:rPr kumimoji="1" lang="ja-JP" altLang="ja-JP" sz="900">
              <a:solidFill>
                <a:schemeClr val="dk1"/>
              </a:solidFill>
              <a:effectLst/>
              <a:latin typeface="+mn-lt"/>
              <a:ea typeface="+mn-ea"/>
              <a:cs typeface="+mn-cs"/>
            </a:rPr>
            <a:t>ふるさと応援基金を</a:t>
          </a:r>
          <a:r>
            <a:rPr kumimoji="1" lang="en-US" altLang="ja-JP" sz="900">
              <a:solidFill>
                <a:schemeClr val="dk1"/>
              </a:solidFill>
              <a:effectLst/>
              <a:latin typeface="+mn-lt"/>
              <a:ea typeface="+mn-ea"/>
              <a:cs typeface="+mn-cs"/>
            </a:rPr>
            <a:t>266</a:t>
          </a:r>
          <a:r>
            <a:rPr kumimoji="1" lang="ja-JP" altLang="ja-JP" sz="900">
              <a:solidFill>
                <a:schemeClr val="dk1"/>
              </a:solidFill>
              <a:effectLst/>
              <a:latin typeface="+mn-lt"/>
              <a:ea typeface="+mn-ea"/>
              <a:cs typeface="+mn-cs"/>
            </a:rPr>
            <a:t>百万円、過疎地域持続的発展特別事業基金を</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百万円積み立てており、その他特定目的基金の残高が増加した。</a:t>
          </a:r>
          <a:endParaRPr lang="ja-JP" altLang="ja-JP" sz="1050">
            <a:effectLst/>
          </a:endParaRPr>
        </a:p>
        <a:p>
          <a:r>
            <a:rPr kumimoji="1" lang="ja-JP" altLang="ja-JP" sz="900">
              <a:solidFill>
                <a:schemeClr val="dk1"/>
              </a:solidFill>
              <a:effectLst/>
              <a:latin typeface="+mn-lt"/>
              <a:ea typeface="+mn-ea"/>
              <a:cs typeface="+mn-cs"/>
            </a:rPr>
            <a:t>（今後の方針）</a:t>
          </a:r>
          <a:endParaRPr lang="ja-JP" altLang="ja-JP" sz="1050">
            <a:effectLst/>
          </a:endParaRPr>
        </a:p>
        <a:p>
          <a:r>
            <a:rPr kumimoji="1" lang="ja-JP" altLang="ja-JP" sz="900">
              <a:solidFill>
                <a:schemeClr val="dk1"/>
              </a:solidFill>
              <a:effectLst/>
              <a:latin typeface="+mn-lt"/>
              <a:ea typeface="+mn-ea"/>
              <a:cs typeface="+mn-cs"/>
            </a:rPr>
            <a:t>基金残高（財政調整基金及び減債基金含む）が</a:t>
          </a:r>
          <a:r>
            <a:rPr kumimoji="1" lang="en-US" altLang="ja-JP" sz="900">
              <a:solidFill>
                <a:schemeClr val="dk1"/>
              </a:solidFill>
              <a:effectLst/>
              <a:latin typeface="+mn-lt"/>
              <a:ea typeface="+mn-ea"/>
              <a:cs typeface="+mn-cs"/>
            </a:rPr>
            <a:t>80</a:t>
          </a:r>
          <a:r>
            <a:rPr kumimoji="1" lang="ja-JP" altLang="ja-JP" sz="900">
              <a:solidFill>
                <a:schemeClr val="dk1"/>
              </a:solidFill>
              <a:effectLst/>
              <a:latin typeface="+mn-lt"/>
              <a:ea typeface="+mn-ea"/>
              <a:cs typeface="+mn-cs"/>
            </a:rPr>
            <a:t>億円を下回ることなく、その時々の社会情勢により必要に応じて基金の積立て・取崩しを行っていく。</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1,843</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近年の物価高騰などによる経済事情の変動等により財源が不足したため取り崩しを行った。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％の範囲が適正とされており、今年度においてはその額を確保できている。</a:t>
          </a:r>
          <a:endParaRPr lang="ja-JP" altLang="ja-JP" sz="1400">
            <a:effectLst/>
          </a:endParaRPr>
        </a:p>
        <a:p>
          <a:r>
            <a:rPr kumimoji="1" lang="ja-JP" altLang="ja-JP" sz="1100">
              <a:solidFill>
                <a:schemeClr val="dk1"/>
              </a:solidFill>
              <a:effectLst/>
              <a:latin typeface="+mn-lt"/>
              <a:ea typeface="+mn-ea"/>
              <a:cs typeface="+mn-cs"/>
            </a:rPr>
            <a:t>近年、多発している自然災害や感染症対策などの臨時的財政需要に対応できるように、引き続き、財政調整基金の残高の確保に努める必要がある。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1,367</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葬祭場整備や小中学校の改修工事などの大型事業の償還が開始されたことにより取り崩しを行った</a:t>
          </a:r>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柔軟な財政運営を行うためには、標準財政規模の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％程度は減債基金を保有する必要があると考えられる。令和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年度にかけて市債の償還等がピークを迎え、厳しい財政運営を強いられるが、この適正とされる基準に近づけられるように徹底した事務事業等の見直しを図り、公債費等の歳出抑制に努めていく。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本市の有形固定資産減価償却率は、類似団体・全国・長崎県のそれぞれの平均と比べて高い水準にあり、資産の償却（老朽化）が進んでいる状況にある。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今後は、壱岐市公共施設個別施設計画に基づき、持続可能な公共施設マネジメントのために、公共施設の修繕や更新、集約化・複合化を推進していく。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152506</xdr:rowOff>
    </xdr:from>
    <xdr:to>
      <xdr:col>23</xdr:col>
      <xdr:colOff>136525</xdr:colOff>
      <xdr:row>32</xdr:row>
      <xdr:rowOff>82656</xdr:rowOff>
    </xdr:to>
    <xdr:sp macro="" textlink="">
      <xdr:nvSpPr>
        <xdr:cNvPr id="81" name="楕円 80"/>
        <xdr:cNvSpPr/>
      </xdr:nvSpPr>
      <xdr:spPr>
        <a:xfrm>
          <a:off x="4711700" y="54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130933</xdr:rowOff>
    </xdr:from>
    <xdr:ext cx="405111" cy="259045"/>
    <xdr:sp macro="" textlink="">
      <xdr:nvSpPr>
        <xdr:cNvPr id="82" name="有形固定資産減価償却率該当値テキスト"/>
        <xdr:cNvSpPr txBox="1"/>
      </xdr:nvSpPr>
      <xdr:spPr>
        <a:xfrm>
          <a:off x="4813300" y="544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3" name="楕円 82"/>
        <xdr:cNvSpPr/>
      </xdr:nvSpPr>
      <xdr:spPr>
        <a:xfrm>
          <a:off x="4000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31856</xdr:rowOff>
    </xdr:to>
    <xdr:cxnSp macro="">
      <xdr:nvCxnSpPr>
        <xdr:cNvPr id="84" name="直線コネクタ 83"/>
        <xdr:cNvCxnSpPr/>
      </xdr:nvCxnSpPr>
      <xdr:spPr>
        <a:xfrm>
          <a:off x="4051300" y="5498465"/>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114723</xdr:rowOff>
    </xdr:from>
    <xdr:to>
      <xdr:col>15</xdr:col>
      <xdr:colOff>187325</xdr:colOff>
      <xdr:row>32</xdr:row>
      <xdr:rowOff>44873</xdr:rowOff>
    </xdr:to>
    <xdr:sp macro="" textlink="">
      <xdr:nvSpPr>
        <xdr:cNvPr id="85" name="楕円 84"/>
        <xdr:cNvSpPr/>
      </xdr:nvSpPr>
      <xdr:spPr>
        <a:xfrm>
          <a:off x="3238500" y="54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165523</xdr:rowOff>
    </xdr:from>
    <xdr:to>
      <xdr:col>19</xdr:col>
      <xdr:colOff>136525</xdr:colOff>
      <xdr:row>32</xdr:row>
      <xdr:rowOff>12065</xdr:rowOff>
    </xdr:to>
    <xdr:cxnSp macro="">
      <xdr:nvCxnSpPr>
        <xdr:cNvPr id="86" name="直線コネクタ 85"/>
        <xdr:cNvCxnSpPr/>
      </xdr:nvCxnSpPr>
      <xdr:spPr>
        <a:xfrm>
          <a:off x="3289300" y="548047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94933</xdr:rowOff>
    </xdr:from>
    <xdr:to>
      <xdr:col>11</xdr:col>
      <xdr:colOff>187325</xdr:colOff>
      <xdr:row>32</xdr:row>
      <xdr:rowOff>25083</xdr:rowOff>
    </xdr:to>
    <xdr:sp macro="" textlink="">
      <xdr:nvSpPr>
        <xdr:cNvPr id="87" name="楕円 86"/>
        <xdr:cNvSpPr/>
      </xdr:nvSpPr>
      <xdr:spPr>
        <a:xfrm>
          <a:off x="2476500" y="54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145733</xdr:rowOff>
    </xdr:from>
    <xdr:to>
      <xdr:col>15</xdr:col>
      <xdr:colOff>136525</xdr:colOff>
      <xdr:row>31</xdr:row>
      <xdr:rowOff>165523</xdr:rowOff>
    </xdr:to>
    <xdr:cxnSp macro="">
      <xdr:nvCxnSpPr>
        <xdr:cNvPr id="88" name="直線コネクタ 87"/>
        <xdr:cNvCxnSpPr/>
      </xdr:nvCxnSpPr>
      <xdr:spPr>
        <a:xfrm>
          <a:off x="2527300" y="5460683"/>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89" name="楕円 88"/>
        <xdr:cNvSpPr/>
      </xdr:nvSpPr>
      <xdr:spPr>
        <a:xfrm>
          <a:off x="17145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145733</xdr:rowOff>
    </xdr:to>
    <xdr:cxnSp macro="">
      <xdr:nvCxnSpPr>
        <xdr:cNvPr id="90" name="直線コネクタ 89"/>
        <xdr:cNvCxnSpPr/>
      </xdr:nvCxnSpPr>
      <xdr:spPr>
        <a:xfrm>
          <a:off x="1765300" y="544089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5" name="n_1mainValue有形固定資産減価償却率"/>
        <xdr:cNvSpPr txBox="1"/>
      </xdr:nvSpPr>
      <xdr:spPr>
        <a:xfrm>
          <a:off x="38360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36000</xdr:rowOff>
    </xdr:from>
    <xdr:ext cx="405111" cy="259045"/>
    <xdr:sp macro="" textlink="">
      <xdr:nvSpPr>
        <xdr:cNvPr id="96" name="n_2mainValue有形固定資産減価償却率"/>
        <xdr:cNvSpPr txBox="1"/>
      </xdr:nvSpPr>
      <xdr:spPr>
        <a:xfrm>
          <a:off x="3086744" y="5522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16210</xdr:rowOff>
    </xdr:from>
    <xdr:ext cx="405111" cy="259045"/>
    <xdr:sp macro="" textlink="">
      <xdr:nvSpPr>
        <xdr:cNvPr id="97" name="n_3mainValue有形固定資産減価償却率"/>
        <xdr:cNvSpPr txBox="1"/>
      </xdr:nvSpPr>
      <xdr:spPr>
        <a:xfrm>
          <a:off x="2324744" y="5502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98" name="n_4mainValue有形固定資産減価償却率"/>
        <xdr:cNvSpPr txBox="1"/>
      </xdr:nvSpPr>
      <xdr:spPr>
        <a:xfrm>
          <a:off x="1562744" y="548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年度については昨年度より減少しており、類似団体よりも低い状況にある。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年度に比べ地方債現在高が</a:t>
          </a:r>
          <a:r>
            <a:rPr kumimoji="1" lang="en-US" altLang="ja-JP" sz="1100">
              <a:latin typeface="ＭＳ Ｐゴシック" panose="020B0600070205080204" pitchFamily="50" charset="-128"/>
              <a:ea typeface="ＭＳ Ｐゴシック" panose="020B0600070205080204" pitchFamily="50" charset="-128"/>
            </a:rPr>
            <a:t>1,349</a:t>
          </a:r>
          <a:r>
            <a:rPr kumimoji="1" lang="ja-JP" altLang="en-US" sz="1100">
              <a:latin typeface="ＭＳ Ｐゴシック" panose="020B0600070205080204" pitchFamily="50" charset="-128"/>
              <a:ea typeface="ＭＳ Ｐゴシック" panose="020B0600070205080204" pitchFamily="50" charset="-128"/>
            </a:rPr>
            <a:t>百万円減少していること、また、充当可能基金が</a:t>
          </a:r>
          <a:r>
            <a:rPr kumimoji="1" lang="en-US" altLang="ja-JP" sz="1100">
              <a:latin typeface="ＭＳ Ｐゴシック" panose="020B0600070205080204" pitchFamily="50" charset="-128"/>
              <a:ea typeface="ＭＳ Ｐゴシック" panose="020B0600070205080204" pitchFamily="50" charset="-128"/>
            </a:rPr>
            <a:t>325</a:t>
          </a:r>
          <a:r>
            <a:rPr kumimoji="1" lang="ja-JP" altLang="en-US" sz="1100">
              <a:latin typeface="ＭＳ Ｐゴシック" panose="020B0600070205080204" pitchFamily="50" charset="-128"/>
              <a:ea typeface="ＭＳ Ｐゴシック" panose="020B0600070205080204" pitchFamily="50" charset="-128"/>
            </a:rPr>
            <a:t>百万円増加していることが挙げられる。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今後ともこれまで以上に中長期的な視点に立った計画的な財政運営に努めていく必要がある。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143489</xdr:rowOff>
    </xdr:from>
    <xdr:to>
      <xdr:col>76</xdr:col>
      <xdr:colOff>73025</xdr:colOff>
      <xdr:row>30</xdr:row>
      <xdr:rowOff>73639</xdr:rowOff>
    </xdr:to>
    <xdr:sp macro="" textlink="">
      <xdr:nvSpPr>
        <xdr:cNvPr id="143" name="楕円 142"/>
        <xdr:cNvSpPr/>
      </xdr:nvSpPr>
      <xdr:spPr>
        <a:xfrm>
          <a:off x="14744700" y="51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166366</xdr:rowOff>
    </xdr:from>
    <xdr:ext cx="469744" cy="259045"/>
    <xdr:sp macro="" textlink="">
      <xdr:nvSpPr>
        <xdr:cNvPr id="144" name="債務償還比率該当値テキスト"/>
        <xdr:cNvSpPr txBox="1"/>
      </xdr:nvSpPr>
      <xdr:spPr>
        <a:xfrm>
          <a:off x="14846300" y="496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160641</xdr:rowOff>
    </xdr:from>
    <xdr:to>
      <xdr:col>72</xdr:col>
      <xdr:colOff>123825</xdr:colOff>
      <xdr:row>30</xdr:row>
      <xdr:rowOff>90791</xdr:rowOff>
    </xdr:to>
    <xdr:sp macro="" textlink="">
      <xdr:nvSpPr>
        <xdr:cNvPr id="145" name="楕円 144"/>
        <xdr:cNvSpPr/>
      </xdr:nvSpPr>
      <xdr:spPr>
        <a:xfrm>
          <a:off x="14033500" y="51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22839</xdr:rowOff>
    </xdr:from>
    <xdr:to>
      <xdr:col>76</xdr:col>
      <xdr:colOff>22225</xdr:colOff>
      <xdr:row>30</xdr:row>
      <xdr:rowOff>39991</xdr:rowOff>
    </xdr:to>
    <xdr:cxnSp macro="">
      <xdr:nvCxnSpPr>
        <xdr:cNvPr id="146" name="直線コネクタ 145"/>
        <xdr:cNvCxnSpPr/>
      </xdr:nvCxnSpPr>
      <xdr:spPr>
        <a:xfrm flipV="1">
          <a:off x="14084300" y="5166339"/>
          <a:ext cx="7112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157282</xdr:rowOff>
    </xdr:from>
    <xdr:to>
      <xdr:col>68</xdr:col>
      <xdr:colOff>123825</xdr:colOff>
      <xdr:row>30</xdr:row>
      <xdr:rowOff>87432</xdr:rowOff>
    </xdr:to>
    <xdr:sp macro="" textlink="">
      <xdr:nvSpPr>
        <xdr:cNvPr id="147" name="楕円 146"/>
        <xdr:cNvSpPr/>
      </xdr:nvSpPr>
      <xdr:spPr>
        <a:xfrm>
          <a:off x="13271500" y="51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36632</xdr:rowOff>
    </xdr:from>
    <xdr:to>
      <xdr:col>72</xdr:col>
      <xdr:colOff>73025</xdr:colOff>
      <xdr:row>30</xdr:row>
      <xdr:rowOff>39991</xdr:rowOff>
    </xdr:to>
    <xdr:cxnSp macro="">
      <xdr:nvCxnSpPr>
        <xdr:cNvPr id="148" name="直線コネクタ 147"/>
        <xdr:cNvCxnSpPr/>
      </xdr:nvCxnSpPr>
      <xdr:spPr>
        <a:xfrm>
          <a:off x="13322300" y="5180132"/>
          <a:ext cx="762000" cy="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97021</xdr:rowOff>
    </xdr:from>
    <xdr:to>
      <xdr:col>64</xdr:col>
      <xdr:colOff>123825</xdr:colOff>
      <xdr:row>31</xdr:row>
      <xdr:rowOff>27171</xdr:rowOff>
    </xdr:to>
    <xdr:sp macro="" textlink="">
      <xdr:nvSpPr>
        <xdr:cNvPr id="149" name="楕円 148"/>
        <xdr:cNvSpPr/>
      </xdr:nvSpPr>
      <xdr:spPr>
        <a:xfrm>
          <a:off x="12509500" y="52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36632</xdr:rowOff>
    </xdr:from>
    <xdr:to>
      <xdr:col>68</xdr:col>
      <xdr:colOff>73025</xdr:colOff>
      <xdr:row>30</xdr:row>
      <xdr:rowOff>147821</xdr:rowOff>
    </xdr:to>
    <xdr:cxnSp macro="">
      <xdr:nvCxnSpPr>
        <xdr:cNvPr id="150" name="直線コネクタ 149"/>
        <xdr:cNvCxnSpPr/>
      </xdr:nvCxnSpPr>
      <xdr:spPr>
        <a:xfrm flipV="1">
          <a:off x="12560300" y="5180132"/>
          <a:ext cx="762000" cy="1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61348</xdr:rowOff>
    </xdr:from>
    <xdr:to>
      <xdr:col>60</xdr:col>
      <xdr:colOff>123825</xdr:colOff>
      <xdr:row>31</xdr:row>
      <xdr:rowOff>162948</xdr:rowOff>
    </xdr:to>
    <xdr:sp macro="" textlink="">
      <xdr:nvSpPr>
        <xdr:cNvPr id="151" name="楕円 150"/>
        <xdr:cNvSpPr/>
      </xdr:nvSpPr>
      <xdr:spPr>
        <a:xfrm>
          <a:off x="11747500" y="5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147821</xdr:rowOff>
    </xdr:from>
    <xdr:to>
      <xdr:col>64</xdr:col>
      <xdr:colOff>73025</xdr:colOff>
      <xdr:row>31</xdr:row>
      <xdr:rowOff>112148</xdr:rowOff>
    </xdr:to>
    <xdr:cxnSp macro="">
      <xdr:nvCxnSpPr>
        <xdr:cNvPr id="152" name="直線コネクタ 151"/>
        <xdr:cNvCxnSpPr/>
      </xdr:nvCxnSpPr>
      <xdr:spPr>
        <a:xfrm flipV="1">
          <a:off x="11798300" y="5291321"/>
          <a:ext cx="762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107318</xdr:rowOff>
    </xdr:from>
    <xdr:ext cx="469744" cy="259045"/>
    <xdr:sp macro="" textlink="">
      <xdr:nvSpPr>
        <xdr:cNvPr id="157" name="n_1mainValue債務償還比率"/>
        <xdr:cNvSpPr txBox="1"/>
      </xdr:nvSpPr>
      <xdr:spPr>
        <a:xfrm>
          <a:off x="13836727" y="490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78559</xdr:rowOff>
    </xdr:from>
    <xdr:ext cx="469744" cy="259045"/>
    <xdr:sp macro="" textlink="">
      <xdr:nvSpPr>
        <xdr:cNvPr id="158" name="n_2mainValue債務償還比率"/>
        <xdr:cNvSpPr txBox="1"/>
      </xdr:nvSpPr>
      <xdr:spPr>
        <a:xfrm>
          <a:off x="13087427" y="52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43698</xdr:rowOff>
    </xdr:from>
    <xdr:ext cx="469744" cy="259045"/>
    <xdr:sp macro="" textlink="">
      <xdr:nvSpPr>
        <xdr:cNvPr id="159" name="n_3mainValue債務償還比率"/>
        <xdr:cNvSpPr txBox="1"/>
      </xdr:nvSpPr>
      <xdr:spPr>
        <a:xfrm>
          <a:off x="12325427" y="501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154075</xdr:rowOff>
    </xdr:from>
    <xdr:ext cx="469744" cy="259045"/>
    <xdr:sp macro="" textlink="">
      <xdr:nvSpPr>
        <xdr:cNvPr id="160" name="n_4mainValue債務償還比率"/>
        <xdr:cNvSpPr txBox="1"/>
      </xdr:nvSpPr>
      <xdr:spPr>
        <a:xfrm>
          <a:off x="11563427" y="5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130175</xdr:rowOff>
    </xdr:from>
    <xdr:to>
      <xdr:col>24</xdr:col>
      <xdr:colOff>114300</xdr:colOff>
      <xdr:row>40</xdr:row>
      <xdr:rowOff>60325</xdr:rowOff>
    </xdr:to>
    <xdr:sp macro="" textlink="">
      <xdr:nvSpPr>
        <xdr:cNvPr id="73" name="楕円 72"/>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108602</xdr:rowOff>
    </xdr:from>
    <xdr:ext cx="405111" cy="259045"/>
    <xdr:sp macro="" textlink="">
      <xdr:nvSpPr>
        <xdr:cNvPr id="74" name="【道路】&#10;有形固定資産減価償却率該当値テキスト"/>
        <xdr:cNvSpPr txBox="1"/>
      </xdr:nvSpPr>
      <xdr:spPr>
        <a:xfrm>
          <a:off x="467360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5" name="楕円 74"/>
        <xdr:cNvSpPr/>
      </xdr:nvSpPr>
      <xdr:spPr>
        <a:xfrm>
          <a:off x="3746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146685</xdr:rowOff>
    </xdr:from>
    <xdr:to>
      <xdr:col>24</xdr:col>
      <xdr:colOff>63500</xdr:colOff>
      <xdr:row>40</xdr:row>
      <xdr:rowOff>9525</xdr:rowOff>
    </xdr:to>
    <xdr:cxnSp macro="">
      <xdr:nvCxnSpPr>
        <xdr:cNvPr id="76" name="直線コネクタ 75"/>
        <xdr:cNvCxnSpPr/>
      </xdr:nvCxnSpPr>
      <xdr:spPr>
        <a:xfrm>
          <a:off x="3797300" y="68332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99695</xdr:rowOff>
    </xdr:from>
    <xdr:to>
      <xdr:col>15</xdr:col>
      <xdr:colOff>101600</xdr:colOff>
      <xdr:row>40</xdr:row>
      <xdr:rowOff>29845</xdr:rowOff>
    </xdr:to>
    <xdr:sp macro="" textlink="">
      <xdr:nvSpPr>
        <xdr:cNvPr id="77" name="楕円 76"/>
        <xdr:cNvSpPr/>
      </xdr:nvSpPr>
      <xdr:spPr>
        <a:xfrm>
          <a:off x="2857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146685</xdr:rowOff>
    </xdr:from>
    <xdr:to>
      <xdr:col>19</xdr:col>
      <xdr:colOff>177800</xdr:colOff>
      <xdr:row>39</xdr:row>
      <xdr:rowOff>150495</xdr:rowOff>
    </xdr:to>
    <xdr:cxnSp macro="">
      <xdr:nvCxnSpPr>
        <xdr:cNvPr id="78" name="直線コネクタ 77"/>
        <xdr:cNvCxnSpPr/>
      </xdr:nvCxnSpPr>
      <xdr:spPr>
        <a:xfrm flipV="1">
          <a:off x="2908300" y="68332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88265</xdr:rowOff>
    </xdr:from>
    <xdr:to>
      <xdr:col>10</xdr:col>
      <xdr:colOff>165100</xdr:colOff>
      <xdr:row>40</xdr:row>
      <xdr:rowOff>18415</xdr:rowOff>
    </xdr:to>
    <xdr:sp macro="" textlink="">
      <xdr:nvSpPr>
        <xdr:cNvPr id="79" name="楕円 78"/>
        <xdr:cNvSpPr/>
      </xdr:nvSpPr>
      <xdr:spPr>
        <a:xfrm>
          <a:off x="1968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139065</xdr:rowOff>
    </xdr:from>
    <xdr:to>
      <xdr:col>15</xdr:col>
      <xdr:colOff>50800</xdr:colOff>
      <xdr:row>39</xdr:row>
      <xdr:rowOff>150495</xdr:rowOff>
    </xdr:to>
    <xdr:cxnSp macro="">
      <xdr:nvCxnSpPr>
        <xdr:cNvPr id="80" name="直線コネクタ 79"/>
        <xdr:cNvCxnSpPr/>
      </xdr:nvCxnSpPr>
      <xdr:spPr>
        <a:xfrm>
          <a:off x="2019300" y="6825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3175</xdr:rowOff>
    </xdr:to>
    <xdr:sp macro="" textlink="">
      <xdr:nvSpPr>
        <xdr:cNvPr id="81" name="楕円 80"/>
        <xdr:cNvSpPr/>
      </xdr:nvSpPr>
      <xdr:spPr>
        <a:xfrm>
          <a:off x="1079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123825</xdr:rowOff>
    </xdr:from>
    <xdr:to>
      <xdr:col>10</xdr:col>
      <xdr:colOff>114300</xdr:colOff>
      <xdr:row>39</xdr:row>
      <xdr:rowOff>139065</xdr:rowOff>
    </xdr:to>
    <xdr:cxnSp macro="">
      <xdr:nvCxnSpPr>
        <xdr:cNvPr id="82" name="直線コネクタ 81"/>
        <xdr:cNvCxnSpPr/>
      </xdr:nvCxnSpPr>
      <xdr:spPr>
        <a:xfrm>
          <a:off x="1130300" y="68103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17162</xdr:rowOff>
    </xdr:from>
    <xdr:ext cx="405111" cy="259045"/>
    <xdr:sp macro="" textlink="">
      <xdr:nvSpPr>
        <xdr:cNvPr id="87" name="n_1mainValue【道路】&#10;有形固定資産減価償却率"/>
        <xdr:cNvSpPr txBox="1"/>
      </xdr:nvSpPr>
      <xdr:spPr>
        <a:xfrm>
          <a:off x="35820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20972</xdr:rowOff>
    </xdr:from>
    <xdr:ext cx="405111" cy="259045"/>
    <xdr:sp macro="" textlink="">
      <xdr:nvSpPr>
        <xdr:cNvPr id="88" name="n_2mainValue【道路】&#10;有形固定資産減価償却率"/>
        <xdr:cNvSpPr txBox="1"/>
      </xdr:nvSpPr>
      <xdr:spPr>
        <a:xfrm>
          <a:off x="27057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9542</xdr:rowOff>
    </xdr:from>
    <xdr:ext cx="405111" cy="259045"/>
    <xdr:sp macro="" textlink="">
      <xdr:nvSpPr>
        <xdr:cNvPr id="89" name="n_3mainValue【道路】&#10;有形固定資産減価償却率"/>
        <xdr:cNvSpPr txBox="1"/>
      </xdr:nvSpPr>
      <xdr:spPr>
        <a:xfrm>
          <a:off x="1816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165752</xdr:rowOff>
    </xdr:from>
    <xdr:ext cx="405111" cy="259045"/>
    <xdr:sp macro="" textlink="">
      <xdr:nvSpPr>
        <xdr:cNvPr id="90" name="n_4mainValue【道路】&#10;有形固定資産減価償却率"/>
        <xdr:cNvSpPr txBox="1"/>
      </xdr:nvSpPr>
      <xdr:spPr>
        <a:xfrm>
          <a:off x="927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88112</xdr:rowOff>
    </xdr:from>
    <xdr:to>
      <xdr:col>55</xdr:col>
      <xdr:colOff>50800</xdr:colOff>
      <xdr:row>36</xdr:row>
      <xdr:rowOff>18262</xdr:rowOff>
    </xdr:to>
    <xdr:sp macro="" textlink="">
      <xdr:nvSpPr>
        <xdr:cNvPr id="130" name="楕円 129"/>
        <xdr:cNvSpPr/>
      </xdr:nvSpPr>
      <xdr:spPr>
        <a:xfrm>
          <a:off x="10426700" y="60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110989</xdr:rowOff>
    </xdr:from>
    <xdr:ext cx="534377" cy="259045"/>
    <xdr:sp macro="" textlink="">
      <xdr:nvSpPr>
        <xdr:cNvPr id="131" name="【道路】&#10;一人当たり延長該当値テキスト"/>
        <xdr:cNvSpPr txBox="1"/>
      </xdr:nvSpPr>
      <xdr:spPr>
        <a:xfrm>
          <a:off x="10515600" y="59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114364</xdr:rowOff>
    </xdr:from>
    <xdr:to>
      <xdr:col>50</xdr:col>
      <xdr:colOff>165100</xdr:colOff>
      <xdr:row>36</xdr:row>
      <xdr:rowOff>44514</xdr:rowOff>
    </xdr:to>
    <xdr:sp macro="" textlink="">
      <xdr:nvSpPr>
        <xdr:cNvPr id="132" name="楕円 131"/>
        <xdr:cNvSpPr/>
      </xdr:nvSpPr>
      <xdr:spPr>
        <a:xfrm>
          <a:off x="9588500" y="611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138912</xdr:rowOff>
    </xdr:from>
    <xdr:to>
      <xdr:col>55</xdr:col>
      <xdr:colOff>0</xdr:colOff>
      <xdr:row>35</xdr:row>
      <xdr:rowOff>165164</xdr:rowOff>
    </xdr:to>
    <xdr:cxnSp macro="">
      <xdr:nvCxnSpPr>
        <xdr:cNvPr id="133" name="直線コネクタ 132"/>
        <xdr:cNvCxnSpPr/>
      </xdr:nvCxnSpPr>
      <xdr:spPr>
        <a:xfrm flipV="1">
          <a:off x="9639300" y="6139662"/>
          <a:ext cx="8382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137014</xdr:rowOff>
    </xdr:from>
    <xdr:to>
      <xdr:col>46</xdr:col>
      <xdr:colOff>38100</xdr:colOff>
      <xdr:row>36</xdr:row>
      <xdr:rowOff>67164</xdr:rowOff>
    </xdr:to>
    <xdr:sp macro="" textlink="">
      <xdr:nvSpPr>
        <xdr:cNvPr id="134" name="楕円 133"/>
        <xdr:cNvSpPr/>
      </xdr:nvSpPr>
      <xdr:spPr>
        <a:xfrm>
          <a:off x="8699500" y="61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165164</xdr:rowOff>
    </xdr:from>
    <xdr:to>
      <xdr:col>50</xdr:col>
      <xdr:colOff>114300</xdr:colOff>
      <xdr:row>36</xdr:row>
      <xdr:rowOff>16364</xdr:rowOff>
    </xdr:to>
    <xdr:cxnSp macro="">
      <xdr:nvCxnSpPr>
        <xdr:cNvPr id="135" name="直線コネクタ 134"/>
        <xdr:cNvCxnSpPr/>
      </xdr:nvCxnSpPr>
      <xdr:spPr>
        <a:xfrm flipV="1">
          <a:off x="8750300" y="616591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156540</xdr:rowOff>
    </xdr:from>
    <xdr:to>
      <xdr:col>41</xdr:col>
      <xdr:colOff>101600</xdr:colOff>
      <xdr:row>36</xdr:row>
      <xdr:rowOff>86690</xdr:rowOff>
    </xdr:to>
    <xdr:sp macro="" textlink="">
      <xdr:nvSpPr>
        <xdr:cNvPr id="136" name="楕円 135"/>
        <xdr:cNvSpPr/>
      </xdr:nvSpPr>
      <xdr:spPr>
        <a:xfrm>
          <a:off x="7810500" y="61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16364</xdr:rowOff>
    </xdr:from>
    <xdr:to>
      <xdr:col>45</xdr:col>
      <xdr:colOff>177800</xdr:colOff>
      <xdr:row>36</xdr:row>
      <xdr:rowOff>35890</xdr:rowOff>
    </xdr:to>
    <xdr:cxnSp macro="">
      <xdr:nvCxnSpPr>
        <xdr:cNvPr id="137" name="直線コネクタ 136"/>
        <xdr:cNvCxnSpPr/>
      </xdr:nvCxnSpPr>
      <xdr:spPr>
        <a:xfrm flipV="1">
          <a:off x="7861300" y="6188564"/>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3111</xdr:rowOff>
    </xdr:from>
    <xdr:to>
      <xdr:col>36</xdr:col>
      <xdr:colOff>165100</xdr:colOff>
      <xdr:row>36</xdr:row>
      <xdr:rowOff>104711</xdr:rowOff>
    </xdr:to>
    <xdr:sp macro="" textlink="">
      <xdr:nvSpPr>
        <xdr:cNvPr id="138" name="楕円 137"/>
        <xdr:cNvSpPr/>
      </xdr:nvSpPr>
      <xdr:spPr>
        <a:xfrm>
          <a:off x="6921500" y="61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35890</xdr:rowOff>
    </xdr:from>
    <xdr:to>
      <xdr:col>41</xdr:col>
      <xdr:colOff>50800</xdr:colOff>
      <xdr:row>36</xdr:row>
      <xdr:rowOff>53911</xdr:rowOff>
    </xdr:to>
    <xdr:cxnSp macro="">
      <xdr:nvCxnSpPr>
        <xdr:cNvPr id="139" name="直線コネクタ 138"/>
        <xdr:cNvCxnSpPr/>
      </xdr:nvCxnSpPr>
      <xdr:spPr>
        <a:xfrm flipV="1">
          <a:off x="6972300" y="6208090"/>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61041</xdr:rowOff>
    </xdr:from>
    <xdr:ext cx="534377" cy="259045"/>
    <xdr:sp macro="" textlink="">
      <xdr:nvSpPr>
        <xdr:cNvPr id="144" name="n_1mainValue【道路】&#10;一人当たり延長"/>
        <xdr:cNvSpPr txBox="1"/>
      </xdr:nvSpPr>
      <xdr:spPr>
        <a:xfrm>
          <a:off x="9359411" y="58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83691</xdr:rowOff>
    </xdr:from>
    <xdr:ext cx="534377" cy="259045"/>
    <xdr:sp macro="" textlink="">
      <xdr:nvSpPr>
        <xdr:cNvPr id="145" name="n_2mainValue【道路】&#10;一人当たり延長"/>
        <xdr:cNvSpPr txBox="1"/>
      </xdr:nvSpPr>
      <xdr:spPr>
        <a:xfrm>
          <a:off x="8483111" y="591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103217</xdr:rowOff>
    </xdr:from>
    <xdr:ext cx="534377" cy="259045"/>
    <xdr:sp macro="" textlink="">
      <xdr:nvSpPr>
        <xdr:cNvPr id="146" name="n_3mainValue【道路】&#10;一人当たり延長"/>
        <xdr:cNvSpPr txBox="1"/>
      </xdr:nvSpPr>
      <xdr:spPr>
        <a:xfrm>
          <a:off x="7594111" y="59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121238</xdr:rowOff>
    </xdr:from>
    <xdr:ext cx="534377" cy="259045"/>
    <xdr:sp macro="" textlink="">
      <xdr:nvSpPr>
        <xdr:cNvPr id="147" name="n_4mainValue【道路】&#10;一人当たり延長"/>
        <xdr:cNvSpPr txBox="1"/>
      </xdr:nvSpPr>
      <xdr:spPr>
        <a:xfrm>
          <a:off x="6705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9" name="楕円 188"/>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90" name="【橋りょう・トンネル】&#10;有形固定資産減価償却率該当値テキスト"/>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83094</xdr:rowOff>
    </xdr:from>
    <xdr:to>
      <xdr:col>20</xdr:col>
      <xdr:colOff>38100</xdr:colOff>
      <xdr:row>62</xdr:row>
      <xdr:rowOff>13244</xdr:rowOff>
    </xdr:to>
    <xdr:sp macro="" textlink="">
      <xdr:nvSpPr>
        <xdr:cNvPr id="191" name="楕円 190"/>
        <xdr:cNvSpPr/>
      </xdr:nvSpPr>
      <xdr:spPr>
        <a:xfrm>
          <a:off x="3746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133894</xdr:rowOff>
    </xdr:from>
    <xdr:to>
      <xdr:col>24</xdr:col>
      <xdr:colOff>63500</xdr:colOff>
      <xdr:row>62</xdr:row>
      <xdr:rowOff>11430</xdr:rowOff>
    </xdr:to>
    <xdr:cxnSp macro="">
      <xdr:nvCxnSpPr>
        <xdr:cNvPr id="192" name="直線コネクタ 191"/>
        <xdr:cNvCxnSpPr/>
      </xdr:nvCxnSpPr>
      <xdr:spPr>
        <a:xfrm>
          <a:off x="3797300" y="1059234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93" name="楕円 192"/>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61</xdr:row>
      <xdr:rowOff>135527</xdr:rowOff>
    </xdr:to>
    <xdr:cxnSp macro="">
      <xdr:nvCxnSpPr>
        <xdr:cNvPr id="194" name="直線コネクタ 193"/>
        <xdr:cNvCxnSpPr/>
      </xdr:nvCxnSpPr>
      <xdr:spPr>
        <a:xfrm flipV="1">
          <a:off x="2908300" y="105923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60234</xdr:rowOff>
    </xdr:from>
    <xdr:to>
      <xdr:col>10</xdr:col>
      <xdr:colOff>165100</xdr:colOff>
      <xdr:row>61</xdr:row>
      <xdr:rowOff>161834</xdr:rowOff>
    </xdr:to>
    <xdr:sp macro="" textlink="">
      <xdr:nvSpPr>
        <xdr:cNvPr id="195" name="楕円 194"/>
        <xdr:cNvSpPr/>
      </xdr:nvSpPr>
      <xdr:spPr>
        <a:xfrm>
          <a:off x="1968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111034</xdr:rowOff>
    </xdr:from>
    <xdr:to>
      <xdr:col>15</xdr:col>
      <xdr:colOff>50800</xdr:colOff>
      <xdr:row>61</xdr:row>
      <xdr:rowOff>135527</xdr:rowOff>
    </xdr:to>
    <xdr:cxnSp macro="">
      <xdr:nvCxnSpPr>
        <xdr:cNvPr id="196" name="直線コネクタ 195"/>
        <xdr:cNvCxnSpPr/>
      </xdr:nvCxnSpPr>
      <xdr:spPr>
        <a:xfrm>
          <a:off x="2019300" y="105694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7" name="楕円 196"/>
        <xdr:cNvSpPr/>
      </xdr:nvSpPr>
      <xdr:spPr>
        <a:xfrm>
          <a:off x="1079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111034</xdr:rowOff>
    </xdr:to>
    <xdr:cxnSp macro="">
      <xdr:nvCxnSpPr>
        <xdr:cNvPr id="198" name="直線コネクタ 197"/>
        <xdr:cNvCxnSpPr/>
      </xdr:nvCxnSpPr>
      <xdr:spPr>
        <a:xfrm>
          <a:off x="1130300" y="10546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4371</xdr:rowOff>
    </xdr:from>
    <xdr:ext cx="405111" cy="259045"/>
    <xdr:sp macro="" textlink="">
      <xdr:nvSpPr>
        <xdr:cNvPr id="203" name="n_1mainValue【橋りょう・トンネル】&#10;有形固定資産減価償却率"/>
        <xdr:cNvSpPr txBox="1"/>
      </xdr:nvSpPr>
      <xdr:spPr>
        <a:xfrm>
          <a:off x="3582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204" name="n_2mainValue【橋りょう・トンネル】&#10;有形固定資産減価償却率"/>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152961</xdr:rowOff>
    </xdr:from>
    <xdr:ext cx="405111" cy="259045"/>
    <xdr:sp macro="" textlink="">
      <xdr:nvSpPr>
        <xdr:cNvPr id="205" name="n_3mainValue【橋りょう・トンネル】&#10;有形固定資産減価償却率"/>
        <xdr:cNvSpPr txBox="1"/>
      </xdr:nvSpPr>
      <xdr:spPr>
        <a:xfrm>
          <a:off x="1816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6" name="n_4mainValue【橋りょう・トンネル】&#10;有形固定資産減価償却率"/>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89963</xdr:rowOff>
    </xdr:from>
    <xdr:to>
      <xdr:col>55</xdr:col>
      <xdr:colOff>50800</xdr:colOff>
      <xdr:row>60</xdr:row>
      <xdr:rowOff>20113</xdr:rowOff>
    </xdr:to>
    <xdr:sp macro="" textlink="">
      <xdr:nvSpPr>
        <xdr:cNvPr id="246" name="楕円 245"/>
        <xdr:cNvSpPr/>
      </xdr:nvSpPr>
      <xdr:spPr>
        <a:xfrm>
          <a:off x="10426700" y="102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112840</xdr:rowOff>
    </xdr:from>
    <xdr:ext cx="690189" cy="259045"/>
    <xdr:sp macro="" textlink="">
      <xdr:nvSpPr>
        <xdr:cNvPr id="247" name="【橋りょう・トンネル】&#10;一人当たり有形固定資産（償却資産）額該当値テキスト"/>
        <xdr:cNvSpPr txBox="1"/>
      </xdr:nvSpPr>
      <xdr:spPr>
        <a:xfrm>
          <a:off x="10515600" y="10056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108894</xdr:rowOff>
    </xdr:from>
    <xdr:to>
      <xdr:col>50</xdr:col>
      <xdr:colOff>165100</xdr:colOff>
      <xdr:row>60</xdr:row>
      <xdr:rowOff>39044</xdr:rowOff>
    </xdr:to>
    <xdr:sp macro="" textlink="">
      <xdr:nvSpPr>
        <xdr:cNvPr id="248" name="楕円 247"/>
        <xdr:cNvSpPr/>
      </xdr:nvSpPr>
      <xdr:spPr>
        <a:xfrm>
          <a:off x="9588500" y="102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140763</xdr:rowOff>
    </xdr:from>
    <xdr:to>
      <xdr:col>55</xdr:col>
      <xdr:colOff>0</xdr:colOff>
      <xdr:row>59</xdr:row>
      <xdr:rowOff>159694</xdr:rowOff>
    </xdr:to>
    <xdr:cxnSp macro="">
      <xdr:nvCxnSpPr>
        <xdr:cNvPr id="249" name="直線コネクタ 248"/>
        <xdr:cNvCxnSpPr/>
      </xdr:nvCxnSpPr>
      <xdr:spPr>
        <a:xfrm flipV="1">
          <a:off x="9639300" y="10256313"/>
          <a:ext cx="8382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126825</xdr:rowOff>
    </xdr:from>
    <xdr:to>
      <xdr:col>46</xdr:col>
      <xdr:colOff>38100</xdr:colOff>
      <xdr:row>60</xdr:row>
      <xdr:rowOff>56975</xdr:rowOff>
    </xdr:to>
    <xdr:sp macro="" textlink="">
      <xdr:nvSpPr>
        <xdr:cNvPr id="250" name="楕円 249"/>
        <xdr:cNvSpPr/>
      </xdr:nvSpPr>
      <xdr:spPr>
        <a:xfrm>
          <a:off x="8699500" y="102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159694</xdr:rowOff>
    </xdr:from>
    <xdr:to>
      <xdr:col>50</xdr:col>
      <xdr:colOff>114300</xdr:colOff>
      <xdr:row>60</xdr:row>
      <xdr:rowOff>6175</xdr:rowOff>
    </xdr:to>
    <xdr:cxnSp macro="">
      <xdr:nvCxnSpPr>
        <xdr:cNvPr id="251" name="直線コネクタ 250"/>
        <xdr:cNvCxnSpPr/>
      </xdr:nvCxnSpPr>
      <xdr:spPr>
        <a:xfrm flipV="1">
          <a:off x="8750300" y="10275244"/>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141187</xdr:rowOff>
    </xdr:from>
    <xdr:to>
      <xdr:col>41</xdr:col>
      <xdr:colOff>101600</xdr:colOff>
      <xdr:row>60</xdr:row>
      <xdr:rowOff>71337</xdr:rowOff>
    </xdr:to>
    <xdr:sp macro="" textlink="">
      <xdr:nvSpPr>
        <xdr:cNvPr id="252" name="楕円 251"/>
        <xdr:cNvSpPr/>
      </xdr:nvSpPr>
      <xdr:spPr>
        <a:xfrm>
          <a:off x="7810500" y="102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6175</xdr:rowOff>
    </xdr:from>
    <xdr:to>
      <xdr:col>45</xdr:col>
      <xdr:colOff>177800</xdr:colOff>
      <xdr:row>60</xdr:row>
      <xdr:rowOff>20537</xdr:rowOff>
    </xdr:to>
    <xdr:cxnSp macro="">
      <xdr:nvCxnSpPr>
        <xdr:cNvPr id="253" name="直線コネクタ 252"/>
        <xdr:cNvCxnSpPr/>
      </xdr:nvCxnSpPr>
      <xdr:spPr>
        <a:xfrm flipV="1">
          <a:off x="7861300" y="10293175"/>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157153</xdr:rowOff>
    </xdr:from>
    <xdr:to>
      <xdr:col>36</xdr:col>
      <xdr:colOff>165100</xdr:colOff>
      <xdr:row>60</xdr:row>
      <xdr:rowOff>87303</xdr:rowOff>
    </xdr:to>
    <xdr:sp macro="" textlink="">
      <xdr:nvSpPr>
        <xdr:cNvPr id="254" name="楕円 253"/>
        <xdr:cNvSpPr/>
      </xdr:nvSpPr>
      <xdr:spPr>
        <a:xfrm>
          <a:off x="6921500" y="10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20537</xdr:rowOff>
    </xdr:from>
    <xdr:to>
      <xdr:col>41</xdr:col>
      <xdr:colOff>50800</xdr:colOff>
      <xdr:row>60</xdr:row>
      <xdr:rowOff>36503</xdr:rowOff>
    </xdr:to>
    <xdr:cxnSp macro="">
      <xdr:nvCxnSpPr>
        <xdr:cNvPr id="255" name="直線コネクタ 254"/>
        <xdr:cNvCxnSpPr/>
      </xdr:nvCxnSpPr>
      <xdr:spPr>
        <a:xfrm flipV="1">
          <a:off x="6972300" y="10307537"/>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55571</xdr:rowOff>
    </xdr:from>
    <xdr:ext cx="690189" cy="259045"/>
    <xdr:sp macro="" textlink="">
      <xdr:nvSpPr>
        <xdr:cNvPr id="260" name="n_1mainValue【橋りょう・トンネル】&#10;一人当たり有形固定資産（償却資産）額"/>
        <xdr:cNvSpPr txBox="1"/>
      </xdr:nvSpPr>
      <xdr:spPr>
        <a:xfrm>
          <a:off x="9281505" y="9999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73502</xdr:rowOff>
    </xdr:from>
    <xdr:ext cx="599010" cy="259045"/>
    <xdr:sp macro="" textlink="">
      <xdr:nvSpPr>
        <xdr:cNvPr id="261" name="n_2mainValue【橋りょう・トンネル】&#10;一人当たり有形固定資産（償却資産）額"/>
        <xdr:cNvSpPr txBox="1"/>
      </xdr:nvSpPr>
      <xdr:spPr>
        <a:xfrm>
          <a:off x="8450795" y="100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87864</xdr:rowOff>
    </xdr:from>
    <xdr:ext cx="599010" cy="259045"/>
    <xdr:sp macro="" textlink="">
      <xdr:nvSpPr>
        <xdr:cNvPr id="262" name="n_3mainValue【橋りょう・トンネル】&#10;一人当たり有形固定資産（償却資産）額"/>
        <xdr:cNvSpPr txBox="1"/>
      </xdr:nvSpPr>
      <xdr:spPr>
        <a:xfrm>
          <a:off x="7561795" y="100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103830</xdr:rowOff>
    </xdr:from>
    <xdr:ext cx="599010" cy="259045"/>
    <xdr:sp macro="" textlink="">
      <xdr:nvSpPr>
        <xdr:cNvPr id="263" name="n_4mainValue【橋りょう・トンネル】&#10;一人当たり有形固定資産（償却資産）額"/>
        <xdr:cNvSpPr txBox="1"/>
      </xdr:nvSpPr>
      <xdr:spPr>
        <a:xfrm>
          <a:off x="6672795" y="1004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304" name="楕円 303"/>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305" name="【公営住宅】&#10;有形固定資産減価償却率該当値テキスト"/>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306" name="楕円 305"/>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82</xdr:row>
      <xdr:rowOff>7620</xdr:rowOff>
    </xdr:to>
    <xdr:cxnSp macro="">
      <xdr:nvCxnSpPr>
        <xdr:cNvPr id="307" name="直線コネクタ 306"/>
        <xdr:cNvCxnSpPr/>
      </xdr:nvCxnSpPr>
      <xdr:spPr>
        <a:xfrm>
          <a:off x="3797300" y="14036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308" name="楕円 307"/>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81</xdr:row>
      <xdr:rowOff>161925</xdr:rowOff>
    </xdr:to>
    <xdr:cxnSp macro="">
      <xdr:nvCxnSpPr>
        <xdr:cNvPr id="309" name="直線コネクタ 308"/>
        <xdr:cNvCxnSpPr/>
      </xdr:nvCxnSpPr>
      <xdr:spPr>
        <a:xfrm flipV="1">
          <a:off x="2908300" y="140360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10" name="楕円 309"/>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81</xdr:row>
      <xdr:rowOff>165736</xdr:rowOff>
    </xdr:to>
    <xdr:cxnSp macro="">
      <xdr:nvCxnSpPr>
        <xdr:cNvPr id="311" name="直線コネクタ 310"/>
        <xdr:cNvCxnSpPr/>
      </xdr:nvCxnSpPr>
      <xdr:spPr>
        <a:xfrm flipV="1">
          <a:off x="2019300" y="140493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2" name="楕円 311"/>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82</xdr:row>
      <xdr:rowOff>7620</xdr:rowOff>
    </xdr:to>
    <xdr:cxnSp macro="">
      <xdr:nvCxnSpPr>
        <xdr:cNvPr id="313" name="直線コネクタ 312"/>
        <xdr:cNvCxnSpPr/>
      </xdr:nvCxnSpPr>
      <xdr:spPr>
        <a:xfrm flipV="1">
          <a:off x="1130300" y="140531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318" name="n_1main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9" name="n_2mainValue【公営住宅】&#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20" name="n_3mainValue【公営住宅】&#10;有形固定資産減価償却率"/>
        <xdr:cNvSpPr txBox="1"/>
      </xdr:nvSpPr>
      <xdr:spPr>
        <a:xfrm>
          <a:off x="1816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21" name="n_4mainValue【公営住宅】&#10;有形固定資産減価償却率"/>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70555</xdr:rowOff>
    </xdr:from>
    <xdr:to>
      <xdr:col>55</xdr:col>
      <xdr:colOff>50800</xdr:colOff>
      <xdr:row>86</xdr:row>
      <xdr:rowOff>705</xdr:rowOff>
    </xdr:to>
    <xdr:sp macro="" textlink="">
      <xdr:nvSpPr>
        <xdr:cNvPr id="359" name="楕円 358"/>
        <xdr:cNvSpPr/>
      </xdr:nvSpPr>
      <xdr:spPr>
        <a:xfrm>
          <a:off x="10426700" y="146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29932</xdr:rowOff>
    </xdr:from>
    <xdr:ext cx="469744" cy="259045"/>
    <xdr:sp macro="" textlink="">
      <xdr:nvSpPr>
        <xdr:cNvPr id="360" name="【公営住宅】&#10;一人当たり面積該当値テキスト"/>
        <xdr:cNvSpPr txBox="1"/>
      </xdr:nvSpPr>
      <xdr:spPr>
        <a:xfrm>
          <a:off x="10515600" y="144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72659</xdr:rowOff>
    </xdr:from>
    <xdr:to>
      <xdr:col>50</xdr:col>
      <xdr:colOff>165100</xdr:colOff>
      <xdr:row>86</xdr:row>
      <xdr:rowOff>2809</xdr:rowOff>
    </xdr:to>
    <xdr:sp macro="" textlink="">
      <xdr:nvSpPr>
        <xdr:cNvPr id="361" name="楕円 360"/>
        <xdr:cNvSpPr/>
      </xdr:nvSpPr>
      <xdr:spPr>
        <a:xfrm>
          <a:off x="9588500" y="146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121355</xdr:rowOff>
    </xdr:from>
    <xdr:to>
      <xdr:col>55</xdr:col>
      <xdr:colOff>0</xdr:colOff>
      <xdr:row>85</xdr:row>
      <xdr:rowOff>123459</xdr:rowOff>
    </xdr:to>
    <xdr:cxnSp macro="">
      <xdr:nvCxnSpPr>
        <xdr:cNvPr id="362" name="直線コネクタ 361"/>
        <xdr:cNvCxnSpPr/>
      </xdr:nvCxnSpPr>
      <xdr:spPr>
        <a:xfrm flipV="1">
          <a:off x="9639300" y="14694605"/>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74488</xdr:rowOff>
    </xdr:from>
    <xdr:to>
      <xdr:col>46</xdr:col>
      <xdr:colOff>38100</xdr:colOff>
      <xdr:row>86</xdr:row>
      <xdr:rowOff>4638</xdr:rowOff>
    </xdr:to>
    <xdr:sp macro="" textlink="">
      <xdr:nvSpPr>
        <xdr:cNvPr id="363" name="楕円 362"/>
        <xdr:cNvSpPr/>
      </xdr:nvSpPr>
      <xdr:spPr>
        <a:xfrm>
          <a:off x="8699500" y="14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123459</xdr:rowOff>
    </xdr:from>
    <xdr:to>
      <xdr:col>50</xdr:col>
      <xdr:colOff>114300</xdr:colOff>
      <xdr:row>85</xdr:row>
      <xdr:rowOff>125288</xdr:rowOff>
    </xdr:to>
    <xdr:cxnSp macro="">
      <xdr:nvCxnSpPr>
        <xdr:cNvPr id="364" name="直線コネクタ 363"/>
        <xdr:cNvCxnSpPr/>
      </xdr:nvCxnSpPr>
      <xdr:spPr>
        <a:xfrm flipV="1">
          <a:off x="8750300" y="1469670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76042</xdr:rowOff>
    </xdr:from>
    <xdr:to>
      <xdr:col>41</xdr:col>
      <xdr:colOff>101600</xdr:colOff>
      <xdr:row>86</xdr:row>
      <xdr:rowOff>6192</xdr:rowOff>
    </xdr:to>
    <xdr:sp macro="" textlink="">
      <xdr:nvSpPr>
        <xdr:cNvPr id="365" name="楕円 364"/>
        <xdr:cNvSpPr/>
      </xdr:nvSpPr>
      <xdr:spPr>
        <a:xfrm>
          <a:off x="7810500" y="14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125288</xdr:rowOff>
    </xdr:from>
    <xdr:to>
      <xdr:col>45</xdr:col>
      <xdr:colOff>177800</xdr:colOff>
      <xdr:row>85</xdr:row>
      <xdr:rowOff>126842</xdr:rowOff>
    </xdr:to>
    <xdr:cxnSp macro="">
      <xdr:nvCxnSpPr>
        <xdr:cNvPr id="366" name="直線コネクタ 365"/>
        <xdr:cNvCxnSpPr/>
      </xdr:nvCxnSpPr>
      <xdr:spPr>
        <a:xfrm flipV="1">
          <a:off x="7861300" y="1469853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77505</xdr:rowOff>
    </xdr:from>
    <xdr:to>
      <xdr:col>36</xdr:col>
      <xdr:colOff>165100</xdr:colOff>
      <xdr:row>86</xdr:row>
      <xdr:rowOff>7655</xdr:rowOff>
    </xdr:to>
    <xdr:sp macro="" textlink="">
      <xdr:nvSpPr>
        <xdr:cNvPr id="367" name="楕円 366"/>
        <xdr:cNvSpPr/>
      </xdr:nvSpPr>
      <xdr:spPr>
        <a:xfrm>
          <a:off x="69215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126842</xdr:rowOff>
    </xdr:from>
    <xdr:to>
      <xdr:col>41</xdr:col>
      <xdr:colOff>50800</xdr:colOff>
      <xdr:row>85</xdr:row>
      <xdr:rowOff>128305</xdr:rowOff>
    </xdr:to>
    <xdr:cxnSp macro="">
      <xdr:nvCxnSpPr>
        <xdr:cNvPr id="368" name="直線コネクタ 367"/>
        <xdr:cNvCxnSpPr/>
      </xdr:nvCxnSpPr>
      <xdr:spPr>
        <a:xfrm flipV="1">
          <a:off x="6972300" y="1470009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19336</xdr:rowOff>
    </xdr:from>
    <xdr:ext cx="469744" cy="259045"/>
    <xdr:sp macro="" textlink="">
      <xdr:nvSpPr>
        <xdr:cNvPr id="373" name="n_1mainValue【公営住宅】&#10;一人当たり面積"/>
        <xdr:cNvSpPr txBox="1"/>
      </xdr:nvSpPr>
      <xdr:spPr>
        <a:xfrm>
          <a:off x="9391727" y="144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21165</xdr:rowOff>
    </xdr:from>
    <xdr:ext cx="469744" cy="259045"/>
    <xdr:sp macro="" textlink="">
      <xdr:nvSpPr>
        <xdr:cNvPr id="374" name="n_2mainValue【公営住宅】&#10;一人当たり面積"/>
        <xdr:cNvSpPr txBox="1"/>
      </xdr:nvSpPr>
      <xdr:spPr>
        <a:xfrm>
          <a:off x="8515427" y="144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22719</xdr:rowOff>
    </xdr:from>
    <xdr:ext cx="469744" cy="259045"/>
    <xdr:sp macro="" textlink="">
      <xdr:nvSpPr>
        <xdr:cNvPr id="375" name="n_3mainValue【公営住宅】&#10;一人当たり面積"/>
        <xdr:cNvSpPr txBox="1"/>
      </xdr:nvSpPr>
      <xdr:spPr>
        <a:xfrm>
          <a:off x="7626427" y="144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24182</xdr:rowOff>
    </xdr:from>
    <xdr:ext cx="469744" cy="259045"/>
    <xdr:sp macro="" textlink="">
      <xdr:nvSpPr>
        <xdr:cNvPr id="376" name="n_4mainValue【公営住宅】&#10;一人当たり面積"/>
        <xdr:cNvSpPr txBox="1"/>
      </xdr:nvSpPr>
      <xdr:spPr>
        <a:xfrm>
          <a:off x="6737427" y="1442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44994</xdr:rowOff>
    </xdr:from>
    <xdr:to>
      <xdr:col>24</xdr:col>
      <xdr:colOff>114300</xdr:colOff>
      <xdr:row>105</xdr:row>
      <xdr:rowOff>146594</xdr:rowOff>
    </xdr:to>
    <xdr:sp macro="" textlink="">
      <xdr:nvSpPr>
        <xdr:cNvPr id="418" name="楕円 417"/>
        <xdr:cNvSpPr/>
      </xdr:nvSpPr>
      <xdr:spPr>
        <a:xfrm>
          <a:off x="4584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67871</xdr:rowOff>
    </xdr:from>
    <xdr:ext cx="405111" cy="259045"/>
    <xdr:sp macro="" textlink="">
      <xdr:nvSpPr>
        <xdr:cNvPr id="419" name="【港湾・漁港】&#10;有形固定資産減価償却率該当値テキスト"/>
        <xdr:cNvSpPr txBox="1"/>
      </xdr:nvSpPr>
      <xdr:spPr>
        <a:xfrm>
          <a:off x="4673600" y="178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20" name="楕円 419"/>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95794</xdr:rowOff>
    </xdr:to>
    <xdr:cxnSp macro="">
      <xdr:nvCxnSpPr>
        <xdr:cNvPr id="421" name="直線コネクタ 420"/>
        <xdr:cNvCxnSpPr/>
      </xdr:nvCxnSpPr>
      <xdr:spPr>
        <a:xfrm>
          <a:off x="3797300" y="1803599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22" name="楕円 421"/>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35379</xdr:rowOff>
    </xdr:to>
    <xdr:cxnSp macro="">
      <xdr:nvCxnSpPr>
        <xdr:cNvPr id="423" name="直線コネクタ 422"/>
        <xdr:cNvCxnSpPr/>
      </xdr:nvCxnSpPr>
      <xdr:spPr>
        <a:xfrm flipV="1">
          <a:off x="2908300" y="180359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24" name="楕円 423"/>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35379</xdr:rowOff>
    </xdr:to>
    <xdr:cxnSp macro="">
      <xdr:nvCxnSpPr>
        <xdr:cNvPr id="425" name="直線コネクタ 424"/>
        <xdr:cNvCxnSpPr/>
      </xdr:nvCxnSpPr>
      <xdr:spPr>
        <a:xfrm>
          <a:off x="2019300" y="180098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110308</xdr:rowOff>
    </xdr:from>
    <xdr:to>
      <xdr:col>6</xdr:col>
      <xdr:colOff>38100</xdr:colOff>
      <xdr:row>105</xdr:row>
      <xdr:rowOff>40458</xdr:rowOff>
    </xdr:to>
    <xdr:sp macro="" textlink="">
      <xdr:nvSpPr>
        <xdr:cNvPr id="426" name="楕円 425"/>
        <xdr:cNvSpPr/>
      </xdr:nvSpPr>
      <xdr:spPr>
        <a:xfrm>
          <a:off x="1079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161108</xdr:rowOff>
    </xdr:from>
    <xdr:to>
      <xdr:col>10</xdr:col>
      <xdr:colOff>114300</xdr:colOff>
      <xdr:row>105</xdr:row>
      <xdr:rowOff>7620</xdr:rowOff>
    </xdr:to>
    <xdr:cxnSp macro="">
      <xdr:nvCxnSpPr>
        <xdr:cNvPr id="427" name="直線コネクタ 426"/>
        <xdr:cNvCxnSpPr/>
      </xdr:nvCxnSpPr>
      <xdr:spPr>
        <a:xfrm>
          <a:off x="1130300" y="1799190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101072</xdr:rowOff>
    </xdr:from>
    <xdr:ext cx="405111" cy="259045"/>
    <xdr:sp macro="" textlink="">
      <xdr:nvSpPr>
        <xdr:cNvPr id="432" name="n_1mainValue【港湾・漁港】&#10;有形固定資産減価償却率"/>
        <xdr:cNvSpPr txBox="1"/>
      </xdr:nvSpPr>
      <xdr:spPr>
        <a:xfrm>
          <a:off x="35820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3" name="n_2mainValue【港湾・漁港】&#10;有形固定資産減価償却率"/>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434" name="n_3mainValue【港湾・漁港】&#10;有形固定資産減価償却率"/>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56985</xdr:rowOff>
    </xdr:from>
    <xdr:ext cx="405111" cy="259045"/>
    <xdr:sp macro="" textlink="">
      <xdr:nvSpPr>
        <xdr:cNvPr id="435" name="n_4mainValue【港湾・漁港】&#10;有形固定資産減価償却率"/>
        <xdr:cNvSpPr txBox="1"/>
      </xdr:nvSpPr>
      <xdr:spPr>
        <a:xfrm>
          <a:off x="927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68383</xdr:rowOff>
    </xdr:from>
    <xdr:to>
      <xdr:col>55</xdr:col>
      <xdr:colOff>50800</xdr:colOff>
      <xdr:row>104</xdr:row>
      <xdr:rowOff>169983</xdr:rowOff>
    </xdr:to>
    <xdr:sp macro="" textlink="">
      <xdr:nvSpPr>
        <xdr:cNvPr id="473" name="楕円 472"/>
        <xdr:cNvSpPr/>
      </xdr:nvSpPr>
      <xdr:spPr>
        <a:xfrm>
          <a:off x="10426700" y="178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91260</xdr:rowOff>
    </xdr:from>
    <xdr:ext cx="690189" cy="259045"/>
    <xdr:sp macro="" textlink="">
      <xdr:nvSpPr>
        <xdr:cNvPr id="474" name="【港湾・漁港】&#10;一人当たり有形固定資産（償却資産）額該当値テキスト"/>
        <xdr:cNvSpPr txBox="1"/>
      </xdr:nvSpPr>
      <xdr:spPr>
        <a:xfrm>
          <a:off x="10515600" y="17750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89088</xdr:rowOff>
    </xdr:from>
    <xdr:to>
      <xdr:col>50</xdr:col>
      <xdr:colOff>165100</xdr:colOff>
      <xdr:row>105</xdr:row>
      <xdr:rowOff>19238</xdr:rowOff>
    </xdr:to>
    <xdr:sp macro="" textlink="">
      <xdr:nvSpPr>
        <xdr:cNvPr id="475" name="楕円 474"/>
        <xdr:cNvSpPr/>
      </xdr:nvSpPr>
      <xdr:spPr>
        <a:xfrm>
          <a:off x="9588500" y="179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119183</xdr:rowOff>
    </xdr:from>
    <xdr:to>
      <xdr:col>55</xdr:col>
      <xdr:colOff>0</xdr:colOff>
      <xdr:row>104</xdr:row>
      <xdr:rowOff>139888</xdr:rowOff>
    </xdr:to>
    <xdr:cxnSp macro="">
      <xdr:nvCxnSpPr>
        <xdr:cNvPr id="476" name="直線コネクタ 475"/>
        <xdr:cNvCxnSpPr/>
      </xdr:nvCxnSpPr>
      <xdr:spPr>
        <a:xfrm flipV="1">
          <a:off x="9639300" y="17949983"/>
          <a:ext cx="8382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103519</xdr:rowOff>
    </xdr:from>
    <xdr:to>
      <xdr:col>46</xdr:col>
      <xdr:colOff>38100</xdr:colOff>
      <xdr:row>105</xdr:row>
      <xdr:rowOff>33669</xdr:rowOff>
    </xdr:to>
    <xdr:sp macro="" textlink="">
      <xdr:nvSpPr>
        <xdr:cNvPr id="477" name="楕円 476"/>
        <xdr:cNvSpPr/>
      </xdr:nvSpPr>
      <xdr:spPr>
        <a:xfrm>
          <a:off x="8699500" y="179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139888</xdr:rowOff>
    </xdr:from>
    <xdr:to>
      <xdr:col>50</xdr:col>
      <xdr:colOff>114300</xdr:colOff>
      <xdr:row>104</xdr:row>
      <xdr:rowOff>154319</xdr:rowOff>
    </xdr:to>
    <xdr:cxnSp macro="">
      <xdr:nvCxnSpPr>
        <xdr:cNvPr id="478" name="直線コネクタ 477"/>
        <xdr:cNvCxnSpPr/>
      </xdr:nvCxnSpPr>
      <xdr:spPr>
        <a:xfrm flipV="1">
          <a:off x="8750300" y="17970688"/>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117411</xdr:rowOff>
    </xdr:from>
    <xdr:to>
      <xdr:col>41</xdr:col>
      <xdr:colOff>101600</xdr:colOff>
      <xdr:row>105</xdr:row>
      <xdr:rowOff>47561</xdr:rowOff>
    </xdr:to>
    <xdr:sp macro="" textlink="">
      <xdr:nvSpPr>
        <xdr:cNvPr id="479" name="楕円 478"/>
        <xdr:cNvSpPr/>
      </xdr:nvSpPr>
      <xdr:spPr>
        <a:xfrm>
          <a:off x="7810500" y="179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154319</xdr:rowOff>
    </xdr:from>
    <xdr:to>
      <xdr:col>45</xdr:col>
      <xdr:colOff>177800</xdr:colOff>
      <xdr:row>104</xdr:row>
      <xdr:rowOff>168211</xdr:rowOff>
    </xdr:to>
    <xdr:cxnSp macro="">
      <xdr:nvCxnSpPr>
        <xdr:cNvPr id="480" name="直線コネクタ 479"/>
        <xdr:cNvCxnSpPr/>
      </xdr:nvCxnSpPr>
      <xdr:spPr>
        <a:xfrm flipV="1">
          <a:off x="7861300" y="17985119"/>
          <a:ext cx="8890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138543</xdr:rowOff>
    </xdr:from>
    <xdr:to>
      <xdr:col>36</xdr:col>
      <xdr:colOff>165100</xdr:colOff>
      <xdr:row>105</xdr:row>
      <xdr:rowOff>68693</xdr:rowOff>
    </xdr:to>
    <xdr:sp macro="" textlink="">
      <xdr:nvSpPr>
        <xdr:cNvPr id="481" name="楕円 480"/>
        <xdr:cNvSpPr/>
      </xdr:nvSpPr>
      <xdr:spPr>
        <a:xfrm>
          <a:off x="6921500" y="1796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168211</xdr:rowOff>
    </xdr:from>
    <xdr:to>
      <xdr:col>41</xdr:col>
      <xdr:colOff>50800</xdr:colOff>
      <xdr:row>105</xdr:row>
      <xdr:rowOff>17893</xdr:rowOff>
    </xdr:to>
    <xdr:cxnSp macro="">
      <xdr:nvCxnSpPr>
        <xdr:cNvPr id="482" name="直線コネクタ 481"/>
        <xdr:cNvCxnSpPr/>
      </xdr:nvCxnSpPr>
      <xdr:spPr>
        <a:xfrm flipV="1">
          <a:off x="6972300" y="17999011"/>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35765</xdr:rowOff>
    </xdr:from>
    <xdr:ext cx="690189" cy="259045"/>
    <xdr:sp macro="" textlink="">
      <xdr:nvSpPr>
        <xdr:cNvPr id="487" name="n_1mainValue【港湾・漁港】&#10;一人当たり有形固定資産（償却資産）額"/>
        <xdr:cNvSpPr txBox="1"/>
      </xdr:nvSpPr>
      <xdr:spPr>
        <a:xfrm>
          <a:off x="9281505" y="176951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50196</xdr:rowOff>
    </xdr:from>
    <xdr:ext cx="690189" cy="259045"/>
    <xdr:sp macro="" textlink="">
      <xdr:nvSpPr>
        <xdr:cNvPr id="488" name="n_2mainValue【港湾・漁港】&#10;一人当たり有形固定資産（償却資産）額"/>
        <xdr:cNvSpPr txBox="1"/>
      </xdr:nvSpPr>
      <xdr:spPr>
        <a:xfrm>
          <a:off x="8405205" y="177095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64088</xdr:rowOff>
    </xdr:from>
    <xdr:ext cx="690189" cy="259045"/>
    <xdr:sp macro="" textlink="">
      <xdr:nvSpPr>
        <xdr:cNvPr id="489" name="n_3mainValue【港湾・漁港】&#10;一人当たり有形固定資産（償却資産）額"/>
        <xdr:cNvSpPr txBox="1"/>
      </xdr:nvSpPr>
      <xdr:spPr>
        <a:xfrm>
          <a:off x="7516205" y="17723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85220</xdr:rowOff>
    </xdr:from>
    <xdr:ext cx="690189" cy="259045"/>
    <xdr:sp macro="" textlink="">
      <xdr:nvSpPr>
        <xdr:cNvPr id="490" name="n_4mainValue【港湾・漁港】&#10;一人当たり有形固定資産（償却資産）額"/>
        <xdr:cNvSpPr txBox="1"/>
      </xdr:nvSpPr>
      <xdr:spPr>
        <a:xfrm>
          <a:off x="6627205" y="17744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532" name="楕円 531"/>
        <xdr:cNvSpPr/>
      </xdr:nvSpPr>
      <xdr:spPr>
        <a:xfrm>
          <a:off x="16268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533" name="【認定こども園・幼稚園・保育所】&#10;有形固定資産減価償却率該当値テキスト"/>
        <xdr:cNvSpPr txBox="1"/>
      </xdr:nvSpPr>
      <xdr:spPr>
        <a:xfrm>
          <a:off x="16357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123372</xdr:rowOff>
    </xdr:from>
    <xdr:to>
      <xdr:col>81</xdr:col>
      <xdr:colOff>101600</xdr:colOff>
      <xdr:row>40</xdr:row>
      <xdr:rowOff>53522</xdr:rowOff>
    </xdr:to>
    <xdr:sp macro="" textlink="">
      <xdr:nvSpPr>
        <xdr:cNvPr id="534" name="楕円 533"/>
        <xdr:cNvSpPr/>
      </xdr:nvSpPr>
      <xdr:spPr>
        <a:xfrm>
          <a:off x="15430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2722</xdr:rowOff>
    </xdr:from>
    <xdr:to>
      <xdr:col>85</xdr:col>
      <xdr:colOff>127000</xdr:colOff>
      <xdr:row>40</xdr:row>
      <xdr:rowOff>87630</xdr:rowOff>
    </xdr:to>
    <xdr:cxnSp macro="">
      <xdr:nvCxnSpPr>
        <xdr:cNvPr id="535" name="直線コネクタ 534"/>
        <xdr:cNvCxnSpPr/>
      </xdr:nvCxnSpPr>
      <xdr:spPr>
        <a:xfrm>
          <a:off x="15481300" y="6860722"/>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6" name="楕円 535"/>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2722</xdr:rowOff>
    </xdr:from>
    <xdr:to>
      <xdr:col>81</xdr:col>
      <xdr:colOff>50800</xdr:colOff>
      <xdr:row>40</xdr:row>
      <xdr:rowOff>7620</xdr:rowOff>
    </xdr:to>
    <xdr:cxnSp macro="">
      <xdr:nvCxnSpPr>
        <xdr:cNvPr id="537" name="直線コネクタ 536"/>
        <xdr:cNvCxnSpPr/>
      </xdr:nvCxnSpPr>
      <xdr:spPr>
        <a:xfrm flipV="1">
          <a:off x="14592300" y="68607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38" name="楕円 537"/>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40</xdr:row>
      <xdr:rowOff>7620</xdr:rowOff>
    </xdr:to>
    <xdr:cxnSp macro="">
      <xdr:nvCxnSpPr>
        <xdr:cNvPr id="539" name="直線コネクタ 538"/>
        <xdr:cNvCxnSpPr/>
      </xdr:nvCxnSpPr>
      <xdr:spPr>
        <a:xfrm>
          <a:off x="13703300" y="68166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540" name="楕円 539"/>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39</xdr:row>
      <xdr:rowOff>130084</xdr:rowOff>
    </xdr:to>
    <xdr:cxnSp macro="">
      <xdr:nvCxnSpPr>
        <xdr:cNvPr id="541" name="直線コネクタ 540"/>
        <xdr:cNvCxnSpPr/>
      </xdr:nvCxnSpPr>
      <xdr:spPr>
        <a:xfrm>
          <a:off x="12814300" y="679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44649</xdr:rowOff>
    </xdr:from>
    <xdr:ext cx="405111" cy="259045"/>
    <xdr:sp macro="" textlink="">
      <xdr:nvSpPr>
        <xdr:cNvPr id="546" name="n_1mainValue【認定こども園・幼稚園・保育所】&#10;有形固定資産減価償却率"/>
        <xdr:cNvSpPr txBox="1"/>
      </xdr:nvSpPr>
      <xdr:spPr>
        <a:xfrm>
          <a:off x="152660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7" name="n_2mainValue【認定こども園・幼稚園・保育所】&#10;有形固定資産減価償却率"/>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48" name="n_3mainValue【認定こども園・幼稚園・保育所】&#10;有形固定資産減価償却率"/>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549" name="n_4mainValue【認定こども園・幼稚園・保育所】&#10;有形固定資産減価償却率"/>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23114</xdr:rowOff>
    </xdr:from>
    <xdr:to>
      <xdr:col>116</xdr:col>
      <xdr:colOff>114300</xdr:colOff>
      <xdr:row>35</xdr:row>
      <xdr:rowOff>124714</xdr:rowOff>
    </xdr:to>
    <xdr:sp macro="" textlink="">
      <xdr:nvSpPr>
        <xdr:cNvPr id="587" name="楕円 586"/>
        <xdr:cNvSpPr/>
      </xdr:nvSpPr>
      <xdr:spPr>
        <a:xfrm>
          <a:off x="221107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45991</xdr:rowOff>
    </xdr:from>
    <xdr:ext cx="469744" cy="259045"/>
    <xdr:sp macro="" textlink="">
      <xdr:nvSpPr>
        <xdr:cNvPr id="588" name="【認定こども園・幼稚園・保育所】&#10;一人当たり面積該当値テキスト"/>
        <xdr:cNvSpPr txBox="1"/>
      </xdr:nvSpPr>
      <xdr:spPr>
        <a:xfrm>
          <a:off x="22199600"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50546</xdr:rowOff>
    </xdr:from>
    <xdr:to>
      <xdr:col>112</xdr:col>
      <xdr:colOff>38100</xdr:colOff>
      <xdr:row>35</xdr:row>
      <xdr:rowOff>152146</xdr:rowOff>
    </xdr:to>
    <xdr:sp macro="" textlink="">
      <xdr:nvSpPr>
        <xdr:cNvPr id="589" name="楕円 588"/>
        <xdr:cNvSpPr/>
      </xdr:nvSpPr>
      <xdr:spPr>
        <a:xfrm>
          <a:off x="21272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73914</xdr:rowOff>
    </xdr:from>
    <xdr:to>
      <xdr:col>116</xdr:col>
      <xdr:colOff>63500</xdr:colOff>
      <xdr:row>35</xdr:row>
      <xdr:rowOff>101346</xdr:rowOff>
    </xdr:to>
    <xdr:cxnSp macro="">
      <xdr:nvCxnSpPr>
        <xdr:cNvPr id="590" name="直線コネクタ 589"/>
        <xdr:cNvCxnSpPr/>
      </xdr:nvCxnSpPr>
      <xdr:spPr>
        <a:xfrm flipV="1">
          <a:off x="21323300" y="60746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71120</xdr:rowOff>
    </xdr:from>
    <xdr:to>
      <xdr:col>107</xdr:col>
      <xdr:colOff>101600</xdr:colOff>
      <xdr:row>36</xdr:row>
      <xdr:rowOff>1270</xdr:rowOff>
    </xdr:to>
    <xdr:sp macro="" textlink="">
      <xdr:nvSpPr>
        <xdr:cNvPr id="591" name="楕円 590"/>
        <xdr:cNvSpPr/>
      </xdr:nvSpPr>
      <xdr:spPr>
        <a:xfrm>
          <a:off x="20383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101346</xdr:rowOff>
    </xdr:from>
    <xdr:to>
      <xdr:col>111</xdr:col>
      <xdr:colOff>177800</xdr:colOff>
      <xdr:row>35</xdr:row>
      <xdr:rowOff>121920</xdr:rowOff>
    </xdr:to>
    <xdr:cxnSp macro="">
      <xdr:nvCxnSpPr>
        <xdr:cNvPr id="592" name="直線コネクタ 591"/>
        <xdr:cNvCxnSpPr/>
      </xdr:nvCxnSpPr>
      <xdr:spPr>
        <a:xfrm flipV="1">
          <a:off x="20434300" y="61020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91694</xdr:rowOff>
    </xdr:from>
    <xdr:to>
      <xdr:col>102</xdr:col>
      <xdr:colOff>165100</xdr:colOff>
      <xdr:row>36</xdr:row>
      <xdr:rowOff>21844</xdr:rowOff>
    </xdr:to>
    <xdr:sp macro="" textlink="">
      <xdr:nvSpPr>
        <xdr:cNvPr id="593" name="楕円 592"/>
        <xdr:cNvSpPr/>
      </xdr:nvSpPr>
      <xdr:spPr>
        <a:xfrm>
          <a:off x="19494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121920</xdr:rowOff>
    </xdr:from>
    <xdr:to>
      <xdr:col>107</xdr:col>
      <xdr:colOff>50800</xdr:colOff>
      <xdr:row>35</xdr:row>
      <xdr:rowOff>142494</xdr:rowOff>
    </xdr:to>
    <xdr:cxnSp macro="">
      <xdr:nvCxnSpPr>
        <xdr:cNvPr id="594" name="直線コネクタ 593"/>
        <xdr:cNvCxnSpPr/>
      </xdr:nvCxnSpPr>
      <xdr:spPr>
        <a:xfrm flipV="1">
          <a:off x="19545300" y="61226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109982</xdr:rowOff>
    </xdr:from>
    <xdr:to>
      <xdr:col>98</xdr:col>
      <xdr:colOff>38100</xdr:colOff>
      <xdr:row>36</xdr:row>
      <xdr:rowOff>40132</xdr:rowOff>
    </xdr:to>
    <xdr:sp macro="" textlink="">
      <xdr:nvSpPr>
        <xdr:cNvPr id="595" name="楕円 594"/>
        <xdr:cNvSpPr/>
      </xdr:nvSpPr>
      <xdr:spPr>
        <a:xfrm>
          <a:off x="18605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142494</xdr:rowOff>
    </xdr:from>
    <xdr:to>
      <xdr:col>102</xdr:col>
      <xdr:colOff>114300</xdr:colOff>
      <xdr:row>35</xdr:row>
      <xdr:rowOff>160782</xdr:rowOff>
    </xdr:to>
    <xdr:cxnSp macro="">
      <xdr:nvCxnSpPr>
        <xdr:cNvPr id="596" name="直線コネクタ 595"/>
        <xdr:cNvCxnSpPr/>
      </xdr:nvCxnSpPr>
      <xdr:spPr>
        <a:xfrm flipV="1">
          <a:off x="18656300" y="6143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168673</xdr:rowOff>
    </xdr:from>
    <xdr:ext cx="469744" cy="259045"/>
    <xdr:sp macro="" textlink="">
      <xdr:nvSpPr>
        <xdr:cNvPr id="601" name="n_1mainValue【認定こども園・幼稚園・保育所】&#10;一人当たり面積"/>
        <xdr:cNvSpPr txBox="1"/>
      </xdr:nvSpPr>
      <xdr:spPr>
        <a:xfrm>
          <a:off x="210757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17797</xdr:rowOff>
    </xdr:from>
    <xdr:ext cx="469744" cy="259045"/>
    <xdr:sp macro="" textlink="">
      <xdr:nvSpPr>
        <xdr:cNvPr id="602" name="n_2mainValue【認定こども園・幼稚園・保育所】&#10;一人当たり面積"/>
        <xdr:cNvSpPr txBox="1"/>
      </xdr:nvSpPr>
      <xdr:spPr>
        <a:xfrm>
          <a:off x="20199427"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38371</xdr:rowOff>
    </xdr:from>
    <xdr:ext cx="469744" cy="259045"/>
    <xdr:sp macro="" textlink="">
      <xdr:nvSpPr>
        <xdr:cNvPr id="603" name="n_3mainValue【認定こども園・幼稚園・保育所】&#10;一人当たり面積"/>
        <xdr:cNvSpPr txBox="1"/>
      </xdr:nvSpPr>
      <xdr:spPr>
        <a:xfrm>
          <a:off x="19310427" y="58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56659</xdr:rowOff>
    </xdr:from>
    <xdr:ext cx="469744" cy="259045"/>
    <xdr:sp macro="" textlink="">
      <xdr:nvSpPr>
        <xdr:cNvPr id="604" name="n_4mainValue【認定こども園・幼稚園・保育所】&#10;一人当たり面積"/>
        <xdr:cNvSpPr txBox="1"/>
      </xdr:nvSpPr>
      <xdr:spPr>
        <a:xfrm>
          <a:off x="18421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47" name="楕円 646"/>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648" name="【学校施設】&#10;有形固定資産減価償却率該当値テキスト"/>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649" name="楕円 648"/>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161653</xdr:rowOff>
    </xdr:from>
    <xdr:to>
      <xdr:col>85</xdr:col>
      <xdr:colOff>127000</xdr:colOff>
      <xdr:row>60</xdr:row>
      <xdr:rowOff>22860</xdr:rowOff>
    </xdr:to>
    <xdr:cxnSp macro="">
      <xdr:nvCxnSpPr>
        <xdr:cNvPr id="650" name="直線コネクタ 649"/>
        <xdr:cNvCxnSpPr/>
      </xdr:nvCxnSpPr>
      <xdr:spPr>
        <a:xfrm>
          <a:off x="15481300" y="102772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51" name="楕円 650"/>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13063</xdr:rowOff>
    </xdr:to>
    <xdr:cxnSp macro="">
      <xdr:nvCxnSpPr>
        <xdr:cNvPr id="652" name="直線コネクタ 651"/>
        <xdr:cNvCxnSpPr/>
      </xdr:nvCxnSpPr>
      <xdr:spPr>
        <a:xfrm flipV="1">
          <a:off x="14592300" y="102772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653" name="楕円 652"/>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158387</xdr:rowOff>
    </xdr:from>
    <xdr:to>
      <xdr:col>76</xdr:col>
      <xdr:colOff>114300</xdr:colOff>
      <xdr:row>60</xdr:row>
      <xdr:rowOff>13063</xdr:rowOff>
    </xdr:to>
    <xdr:cxnSp macro="">
      <xdr:nvCxnSpPr>
        <xdr:cNvPr id="654" name="直線コネクタ 653"/>
        <xdr:cNvCxnSpPr/>
      </xdr:nvCxnSpPr>
      <xdr:spPr>
        <a:xfrm>
          <a:off x="13703300" y="102739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55" name="楕円 654"/>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59</xdr:row>
      <xdr:rowOff>158387</xdr:rowOff>
    </xdr:to>
    <xdr:cxnSp macro="">
      <xdr:nvCxnSpPr>
        <xdr:cNvPr id="656" name="直線コネクタ 655"/>
        <xdr:cNvCxnSpPr/>
      </xdr:nvCxnSpPr>
      <xdr:spPr>
        <a:xfrm>
          <a:off x="12814300" y="102608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32130</xdr:rowOff>
    </xdr:from>
    <xdr:ext cx="405111" cy="259045"/>
    <xdr:sp macro="" textlink="">
      <xdr:nvSpPr>
        <xdr:cNvPr id="661" name="n_1mainValue【学校施設】&#10;有形固定資産減価償却率"/>
        <xdr:cNvSpPr txBox="1"/>
      </xdr:nvSpPr>
      <xdr:spPr>
        <a:xfrm>
          <a:off x="15266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62" name="n_2mainValue【学校施設】&#10;有形固定資産減価償却率"/>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663" name="n_3mainValue【学校施設】&#10;有形固定資産減価償却率"/>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64" name="n_4mainValue【学校施設】&#10;有形固定資産減価償却率"/>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88074</xdr:rowOff>
    </xdr:from>
    <xdr:to>
      <xdr:col>116</xdr:col>
      <xdr:colOff>114300</xdr:colOff>
      <xdr:row>61</xdr:row>
      <xdr:rowOff>18224</xdr:rowOff>
    </xdr:to>
    <xdr:sp macro="" textlink="">
      <xdr:nvSpPr>
        <xdr:cNvPr id="704" name="楕円 703"/>
        <xdr:cNvSpPr/>
      </xdr:nvSpPr>
      <xdr:spPr>
        <a:xfrm>
          <a:off x="221107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110951</xdr:rowOff>
    </xdr:from>
    <xdr:ext cx="469744" cy="259045"/>
    <xdr:sp macro="" textlink="">
      <xdr:nvSpPr>
        <xdr:cNvPr id="705" name="【学校施設】&#10;一人当たり面積該当値テキスト"/>
        <xdr:cNvSpPr txBox="1"/>
      </xdr:nvSpPr>
      <xdr:spPr>
        <a:xfrm>
          <a:off x="22199600" y="10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64071</xdr:rowOff>
    </xdr:from>
    <xdr:to>
      <xdr:col>112</xdr:col>
      <xdr:colOff>38100</xdr:colOff>
      <xdr:row>60</xdr:row>
      <xdr:rowOff>165671</xdr:rowOff>
    </xdr:to>
    <xdr:sp macro="" textlink="">
      <xdr:nvSpPr>
        <xdr:cNvPr id="706" name="楕円 705"/>
        <xdr:cNvSpPr/>
      </xdr:nvSpPr>
      <xdr:spPr>
        <a:xfrm>
          <a:off x="21272500" y="103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114871</xdr:rowOff>
    </xdr:from>
    <xdr:to>
      <xdr:col>116</xdr:col>
      <xdr:colOff>63500</xdr:colOff>
      <xdr:row>60</xdr:row>
      <xdr:rowOff>138874</xdr:rowOff>
    </xdr:to>
    <xdr:cxnSp macro="">
      <xdr:nvCxnSpPr>
        <xdr:cNvPr id="707" name="直線コネクタ 706"/>
        <xdr:cNvCxnSpPr/>
      </xdr:nvCxnSpPr>
      <xdr:spPr>
        <a:xfrm>
          <a:off x="21323300" y="10401871"/>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77788</xdr:rowOff>
    </xdr:from>
    <xdr:to>
      <xdr:col>107</xdr:col>
      <xdr:colOff>101600</xdr:colOff>
      <xdr:row>61</xdr:row>
      <xdr:rowOff>7938</xdr:rowOff>
    </xdr:to>
    <xdr:sp macro="" textlink="">
      <xdr:nvSpPr>
        <xdr:cNvPr id="708" name="楕円 707"/>
        <xdr:cNvSpPr/>
      </xdr:nvSpPr>
      <xdr:spPr>
        <a:xfrm>
          <a:off x="20383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114871</xdr:rowOff>
    </xdr:from>
    <xdr:to>
      <xdr:col>111</xdr:col>
      <xdr:colOff>177800</xdr:colOff>
      <xdr:row>60</xdr:row>
      <xdr:rowOff>128588</xdr:rowOff>
    </xdr:to>
    <xdr:cxnSp macro="">
      <xdr:nvCxnSpPr>
        <xdr:cNvPr id="709" name="直線コネクタ 708"/>
        <xdr:cNvCxnSpPr/>
      </xdr:nvCxnSpPr>
      <xdr:spPr>
        <a:xfrm flipV="1">
          <a:off x="20434300" y="1040187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89598</xdr:rowOff>
    </xdr:from>
    <xdr:to>
      <xdr:col>102</xdr:col>
      <xdr:colOff>165100</xdr:colOff>
      <xdr:row>61</xdr:row>
      <xdr:rowOff>19748</xdr:rowOff>
    </xdr:to>
    <xdr:sp macro="" textlink="">
      <xdr:nvSpPr>
        <xdr:cNvPr id="710" name="楕円 709"/>
        <xdr:cNvSpPr/>
      </xdr:nvSpPr>
      <xdr:spPr>
        <a:xfrm>
          <a:off x="19494500" y="10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128588</xdr:rowOff>
    </xdr:from>
    <xdr:to>
      <xdr:col>107</xdr:col>
      <xdr:colOff>50800</xdr:colOff>
      <xdr:row>60</xdr:row>
      <xdr:rowOff>140398</xdr:rowOff>
    </xdr:to>
    <xdr:cxnSp macro="">
      <xdr:nvCxnSpPr>
        <xdr:cNvPr id="711" name="直線コネクタ 710"/>
        <xdr:cNvCxnSpPr/>
      </xdr:nvCxnSpPr>
      <xdr:spPr>
        <a:xfrm flipV="1">
          <a:off x="19545300" y="1041558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100457</xdr:rowOff>
    </xdr:from>
    <xdr:to>
      <xdr:col>98</xdr:col>
      <xdr:colOff>38100</xdr:colOff>
      <xdr:row>61</xdr:row>
      <xdr:rowOff>30607</xdr:rowOff>
    </xdr:to>
    <xdr:sp macro="" textlink="">
      <xdr:nvSpPr>
        <xdr:cNvPr id="712" name="楕円 711"/>
        <xdr:cNvSpPr/>
      </xdr:nvSpPr>
      <xdr:spPr>
        <a:xfrm>
          <a:off x="18605500" y="10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140398</xdr:rowOff>
    </xdr:from>
    <xdr:to>
      <xdr:col>102</xdr:col>
      <xdr:colOff>114300</xdr:colOff>
      <xdr:row>60</xdr:row>
      <xdr:rowOff>151257</xdr:rowOff>
    </xdr:to>
    <xdr:cxnSp macro="">
      <xdr:nvCxnSpPr>
        <xdr:cNvPr id="713" name="直線コネクタ 712"/>
        <xdr:cNvCxnSpPr/>
      </xdr:nvCxnSpPr>
      <xdr:spPr>
        <a:xfrm flipV="1">
          <a:off x="18656300" y="1042739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10748</xdr:rowOff>
    </xdr:from>
    <xdr:ext cx="469744" cy="259045"/>
    <xdr:sp macro="" textlink="">
      <xdr:nvSpPr>
        <xdr:cNvPr id="718" name="n_1mainValue【学校施設】&#10;一人当たり面積"/>
        <xdr:cNvSpPr txBox="1"/>
      </xdr:nvSpPr>
      <xdr:spPr>
        <a:xfrm>
          <a:off x="210757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24465</xdr:rowOff>
    </xdr:from>
    <xdr:ext cx="469744" cy="259045"/>
    <xdr:sp macro="" textlink="">
      <xdr:nvSpPr>
        <xdr:cNvPr id="719" name="n_2mainValue【学校施設】&#10;一人当たり面積"/>
        <xdr:cNvSpPr txBox="1"/>
      </xdr:nvSpPr>
      <xdr:spPr>
        <a:xfrm>
          <a:off x="20199427" y="1014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36275</xdr:rowOff>
    </xdr:from>
    <xdr:ext cx="469744" cy="259045"/>
    <xdr:sp macro="" textlink="">
      <xdr:nvSpPr>
        <xdr:cNvPr id="720" name="n_3mainValue【学校施設】&#10;一人当たり面積"/>
        <xdr:cNvSpPr txBox="1"/>
      </xdr:nvSpPr>
      <xdr:spPr>
        <a:xfrm>
          <a:off x="19310427" y="1015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47134</xdr:rowOff>
    </xdr:from>
    <xdr:ext cx="469744" cy="259045"/>
    <xdr:sp macro="" textlink="">
      <xdr:nvSpPr>
        <xdr:cNvPr id="721" name="n_4mainValue【学校施設】&#10;一人当たり面積"/>
        <xdr:cNvSpPr txBox="1"/>
      </xdr:nvSpPr>
      <xdr:spPr>
        <a:xfrm>
          <a:off x="18421427" y="10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3" name="楕円 762"/>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4" name="楕円 763"/>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5" name="直線コネクタ 764"/>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6" name="楕円 765"/>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7" name="直線コネクタ 766"/>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8" name="楕円 767"/>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9" name="直線コネクタ 768"/>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0"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1"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2"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3"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4"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5"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6"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7"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1" name="直線コネクタ 800"/>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2"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3" name="直線コネクタ 802"/>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4"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5" name="直線コネクタ 804"/>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6"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7" name="フローチャート: 判断 806"/>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8" name="フローチャート: 判断 807"/>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9" name="フローチャート: 判断 808"/>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0" name="フローチャート: 判断 809"/>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1" name="フローチャート: 判断 810"/>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17" name="楕円 816"/>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10161</xdr:rowOff>
    </xdr:from>
    <xdr:to>
      <xdr:col>107</xdr:col>
      <xdr:colOff>101600</xdr:colOff>
      <xdr:row>86</xdr:row>
      <xdr:rowOff>111761</xdr:rowOff>
    </xdr:to>
    <xdr:sp macro="" textlink="">
      <xdr:nvSpPr>
        <xdr:cNvPr id="818" name="楕円 817"/>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19" name="直線コネクタ 818"/>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20" name="楕円 819"/>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68580</xdr:rowOff>
    </xdr:to>
    <xdr:cxnSp macro="">
      <xdr:nvCxnSpPr>
        <xdr:cNvPr id="821" name="直線コネクタ 820"/>
        <xdr:cNvCxnSpPr/>
      </xdr:nvCxnSpPr>
      <xdr:spPr>
        <a:xfrm flipV="1">
          <a:off x="19545300" y="1480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22" name="楕円 821"/>
        <xdr:cNvSpPr/>
      </xdr:nvSpPr>
      <xdr:spPr>
        <a:xfrm>
          <a:off x="18605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68580</xdr:rowOff>
    </xdr:to>
    <xdr:cxnSp macro="">
      <xdr:nvCxnSpPr>
        <xdr:cNvPr id="823" name="直線コネクタ 822"/>
        <xdr:cNvCxnSpPr/>
      </xdr:nvCxnSpPr>
      <xdr:spPr>
        <a:xfrm>
          <a:off x="18656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24"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5"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6"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27"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28" name="n_1mainValue【児童館】&#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29" name="n_2mainValue【児童館】&#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30" name="n_3mainValue【児童館】&#10;一人当たり面積"/>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31" name="n_4mainValue【児童館】&#10;一人当たり面積"/>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6" name="直線コネクタ 855"/>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9"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0" name="直線コネクタ 859"/>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1"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2" name="フローチャート: 判断 861"/>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3" name="フローチャート: 判断 862"/>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64" name="フローチャート: 判断 863"/>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5" name="フローチャート: 判断 864"/>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66" name="フローチャート: 判断 865"/>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72" name="楕円 871"/>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873" name="【公民館】&#10;有形固定資産減価償却率該当値テキスト"/>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874" name="楕円 873"/>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53339</xdr:rowOff>
    </xdr:to>
    <xdr:cxnSp macro="">
      <xdr:nvCxnSpPr>
        <xdr:cNvPr id="875" name="直線コネクタ 874"/>
        <xdr:cNvCxnSpPr/>
      </xdr:nvCxnSpPr>
      <xdr:spPr>
        <a:xfrm>
          <a:off x="15481300" y="180041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6" name="楕円 875"/>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1905</xdr:rowOff>
    </xdr:to>
    <xdr:cxnSp macro="">
      <xdr:nvCxnSpPr>
        <xdr:cNvPr id="877" name="直線コネクタ 876"/>
        <xdr:cNvCxnSpPr/>
      </xdr:nvCxnSpPr>
      <xdr:spPr>
        <a:xfrm>
          <a:off x="14592300" y="1800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88264</xdr:rowOff>
    </xdr:from>
    <xdr:to>
      <xdr:col>72</xdr:col>
      <xdr:colOff>38100</xdr:colOff>
      <xdr:row>105</xdr:row>
      <xdr:rowOff>18414</xdr:rowOff>
    </xdr:to>
    <xdr:sp macro="" textlink="">
      <xdr:nvSpPr>
        <xdr:cNvPr id="878" name="楕円 877"/>
        <xdr:cNvSpPr/>
      </xdr:nvSpPr>
      <xdr:spPr>
        <a:xfrm>
          <a:off x="13652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139064</xdr:rowOff>
    </xdr:from>
    <xdr:to>
      <xdr:col>76</xdr:col>
      <xdr:colOff>114300</xdr:colOff>
      <xdr:row>105</xdr:row>
      <xdr:rowOff>1905</xdr:rowOff>
    </xdr:to>
    <xdr:cxnSp macro="">
      <xdr:nvCxnSpPr>
        <xdr:cNvPr id="879" name="直線コネクタ 878"/>
        <xdr:cNvCxnSpPr/>
      </xdr:nvCxnSpPr>
      <xdr:spPr>
        <a:xfrm>
          <a:off x="13703300" y="1796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63500</xdr:rowOff>
    </xdr:from>
    <xdr:to>
      <xdr:col>67</xdr:col>
      <xdr:colOff>101600</xdr:colOff>
      <xdr:row>104</xdr:row>
      <xdr:rowOff>165100</xdr:rowOff>
    </xdr:to>
    <xdr:sp macro="" textlink="">
      <xdr:nvSpPr>
        <xdr:cNvPr id="880" name="楕円 879"/>
        <xdr:cNvSpPr/>
      </xdr:nvSpPr>
      <xdr:spPr>
        <a:xfrm>
          <a:off x="1276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104</xdr:row>
      <xdr:rowOff>139064</xdr:rowOff>
    </xdr:to>
    <xdr:cxnSp macro="">
      <xdr:nvCxnSpPr>
        <xdr:cNvPr id="881" name="直線コネクタ 880"/>
        <xdr:cNvCxnSpPr/>
      </xdr:nvCxnSpPr>
      <xdr:spPr>
        <a:xfrm>
          <a:off x="12814300" y="1794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2"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3"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4"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85" name="n_4aveValue【公民館】&#10;有形固定資産減価償却率"/>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886" name="n_1main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7" name="n_2main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34941</xdr:rowOff>
    </xdr:from>
    <xdr:ext cx="405111" cy="259045"/>
    <xdr:sp macro="" textlink="">
      <xdr:nvSpPr>
        <xdr:cNvPr id="888" name="n_3mainValue【公民館】&#10;有形固定資産減価償却率"/>
        <xdr:cNvSpPr txBox="1"/>
      </xdr:nvSpPr>
      <xdr:spPr>
        <a:xfrm>
          <a:off x="13500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10177</xdr:rowOff>
    </xdr:from>
    <xdr:ext cx="405111" cy="259045"/>
    <xdr:sp macro="" textlink="">
      <xdr:nvSpPr>
        <xdr:cNvPr id="889" name="n_4mainValue【公民館】&#10;有形固定資産減価償却率"/>
        <xdr:cNvSpPr txBox="1"/>
      </xdr:nvSpPr>
      <xdr:spPr>
        <a:xfrm>
          <a:off x="12611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15" name="直線コネクタ 914"/>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7" name="直線コネクタ 91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18"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19" name="直線コネクタ 918"/>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0"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1" name="フローチャート: 判断 920"/>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2" name="フローチャート: 判断 921"/>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3" name="フローチャート: 判断 922"/>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24" name="フローチャート: 判断 923"/>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25" name="フローチャート: 判断 924"/>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931" name="楕円 930"/>
        <xdr:cNvSpPr/>
      </xdr:nvSpPr>
      <xdr:spPr>
        <a:xfrm>
          <a:off x="22110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154413</xdr:rowOff>
    </xdr:from>
    <xdr:ext cx="469744" cy="259045"/>
    <xdr:sp macro="" textlink="">
      <xdr:nvSpPr>
        <xdr:cNvPr id="932" name="【公民館】&#10;一人当たり面積該当値テキスト"/>
        <xdr:cNvSpPr txBox="1"/>
      </xdr:nvSpPr>
      <xdr:spPr>
        <a:xfrm>
          <a:off x="22199600" y="1815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933" name="楕円 932"/>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20682</xdr:rowOff>
    </xdr:to>
    <xdr:cxnSp macro="">
      <xdr:nvCxnSpPr>
        <xdr:cNvPr id="934" name="直線コネクタ 933"/>
        <xdr:cNvCxnSpPr/>
      </xdr:nvCxnSpPr>
      <xdr:spPr>
        <a:xfrm flipV="1">
          <a:off x="21323300" y="1835603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147864</xdr:rowOff>
    </xdr:from>
    <xdr:to>
      <xdr:col>107</xdr:col>
      <xdr:colOff>101600</xdr:colOff>
      <xdr:row>107</xdr:row>
      <xdr:rowOff>78014</xdr:rowOff>
    </xdr:to>
    <xdr:sp macro="" textlink="">
      <xdr:nvSpPr>
        <xdr:cNvPr id="935" name="楕円 934"/>
        <xdr:cNvSpPr/>
      </xdr:nvSpPr>
      <xdr:spPr>
        <a:xfrm>
          <a:off x="2038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27214</xdr:rowOff>
    </xdr:to>
    <xdr:cxnSp macro="">
      <xdr:nvCxnSpPr>
        <xdr:cNvPr id="936" name="直線コネクタ 935"/>
        <xdr:cNvCxnSpPr/>
      </xdr:nvCxnSpPr>
      <xdr:spPr>
        <a:xfrm flipV="1">
          <a:off x="20434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154395</xdr:rowOff>
    </xdr:from>
    <xdr:to>
      <xdr:col>102</xdr:col>
      <xdr:colOff>165100</xdr:colOff>
      <xdr:row>107</xdr:row>
      <xdr:rowOff>84545</xdr:rowOff>
    </xdr:to>
    <xdr:sp macro="" textlink="">
      <xdr:nvSpPr>
        <xdr:cNvPr id="937" name="楕円 936"/>
        <xdr:cNvSpPr/>
      </xdr:nvSpPr>
      <xdr:spPr>
        <a:xfrm>
          <a:off x="19494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27214</xdr:rowOff>
    </xdr:from>
    <xdr:to>
      <xdr:col>107</xdr:col>
      <xdr:colOff>50800</xdr:colOff>
      <xdr:row>107</xdr:row>
      <xdr:rowOff>33745</xdr:rowOff>
    </xdr:to>
    <xdr:cxnSp macro="">
      <xdr:nvCxnSpPr>
        <xdr:cNvPr id="938" name="直線コネクタ 937"/>
        <xdr:cNvCxnSpPr/>
      </xdr:nvCxnSpPr>
      <xdr:spPr>
        <a:xfrm flipV="1">
          <a:off x="19545300" y="183723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39" name="楕円 938"/>
        <xdr:cNvSpPr/>
      </xdr:nvSpPr>
      <xdr:spPr>
        <a:xfrm>
          <a:off x="18605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33745</xdr:rowOff>
    </xdr:from>
    <xdr:to>
      <xdr:col>102</xdr:col>
      <xdr:colOff>114300</xdr:colOff>
      <xdr:row>107</xdr:row>
      <xdr:rowOff>40277</xdr:rowOff>
    </xdr:to>
    <xdr:cxnSp macro="">
      <xdr:nvCxnSpPr>
        <xdr:cNvPr id="940" name="直線コネクタ 939"/>
        <xdr:cNvCxnSpPr/>
      </xdr:nvCxnSpPr>
      <xdr:spPr>
        <a:xfrm flipV="1">
          <a:off x="18656300" y="1837889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1"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2"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3"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44"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88009</xdr:rowOff>
    </xdr:from>
    <xdr:ext cx="469744" cy="259045"/>
    <xdr:sp macro="" textlink="">
      <xdr:nvSpPr>
        <xdr:cNvPr id="945" name="n_1mainValue【公民館】&#10;一人当たり面積"/>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69141</xdr:rowOff>
    </xdr:from>
    <xdr:ext cx="469744" cy="259045"/>
    <xdr:sp macro="" textlink="">
      <xdr:nvSpPr>
        <xdr:cNvPr id="946" name="n_2mainValue【公民館】&#10;一人当たり面積"/>
        <xdr:cNvSpPr txBox="1"/>
      </xdr:nvSpPr>
      <xdr:spPr>
        <a:xfrm>
          <a:off x="201994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75672</xdr:rowOff>
    </xdr:from>
    <xdr:ext cx="469744" cy="259045"/>
    <xdr:sp macro="" textlink="">
      <xdr:nvSpPr>
        <xdr:cNvPr id="947" name="n_3mainValue【公民館】&#10;一人当たり面積"/>
        <xdr:cNvSpPr txBox="1"/>
      </xdr:nvSpPr>
      <xdr:spPr>
        <a:xfrm>
          <a:off x="19310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82204</xdr:rowOff>
    </xdr:from>
    <xdr:ext cx="469744" cy="259045"/>
    <xdr:sp macro="" textlink="">
      <xdr:nvSpPr>
        <xdr:cNvPr id="948" name="n_4mainValue【公民館】&#10;一人当たり面積"/>
        <xdr:cNvSpPr txBox="1"/>
      </xdr:nvSpPr>
      <xdr:spPr>
        <a:xfrm>
          <a:off x="18421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は、公営住宅及び・港湾・漁港を除くほとんどの項目において類似団体平均を上回っている。公営住宅及び港湾・漁港においては、長寿命化計画を策定しており、同計画に基づき、施設の修繕や更新を行っていく予定に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今後は、壱岐市公共施設個別施設計画に基づき、公共施設の修繕や更新、集約化・複合化を推進していく必要がある。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xdr:cNvSpPr/>
      </xdr:nvSpPr>
      <xdr:spPr>
        <a:xfrm>
          <a:off x="4584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5" name="【図書館】&#10;有形固定資産減価償却率該当値テキスト"/>
        <xdr:cNvSpPr txBox="1"/>
      </xdr:nvSpPr>
      <xdr:spPr>
        <a:xfrm>
          <a:off x="4673600"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37</xdr:row>
      <xdr:rowOff>169273</xdr:rowOff>
    </xdr:to>
    <xdr:cxnSp macro="">
      <xdr:nvCxnSpPr>
        <xdr:cNvPr id="77" name="直線コネクタ 76"/>
        <xdr:cNvCxnSpPr/>
      </xdr:nvCxnSpPr>
      <xdr:spPr>
        <a:xfrm>
          <a:off x="3797300" y="65014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120106</xdr:rowOff>
    </xdr:from>
    <xdr:to>
      <xdr:col>15</xdr:col>
      <xdr:colOff>101600</xdr:colOff>
      <xdr:row>38</xdr:row>
      <xdr:rowOff>50256</xdr:rowOff>
    </xdr:to>
    <xdr:sp macro="" textlink="">
      <xdr:nvSpPr>
        <xdr:cNvPr id="78" name="楕円 77"/>
        <xdr:cNvSpPr/>
      </xdr:nvSpPr>
      <xdr:spPr>
        <a:xfrm>
          <a:off x="2857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37</xdr:row>
      <xdr:rowOff>170906</xdr:rowOff>
    </xdr:to>
    <xdr:cxnSp macro="">
      <xdr:nvCxnSpPr>
        <xdr:cNvPr id="79" name="直線コネクタ 78"/>
        <xdr:cNvCxnSpPr/>
      </xdr:nvCxnSpPr>
      <xdr:spPr>
        <a:xfrm flipV="1">
          <a:off x="2908300" y="65014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37</xdr:row>
      <xdr:rowOff>170906</xdr:rowOff>
    </xdr:to>
    <xdr:cxnSp macro="">
      <xdr:nvCxnSpPr>
        <xdr:cNvPr id="81" name="直線コネクタ 80"/>
        <xdr:cNvCxnSpPr/>
      </xdr:nvCxnSpPr>
      <xdr:spPr>
        <a:xfrm>
          <a:off x="2019300" y="65014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37</xdr:row>
      <xdr:rowOff>157843</xdr:rowOff>
    </xdr:to>
    <xdr:cxnSp macro="">
      <xdr:nvCxnSpPr>
        <xdr:cNvPr id="83" name="直線コネクタ 82"/>
        <xdr:cNvCxnSpPr/>
      </xdr:nvCxnSpPr>
      <xdr:spPr>
        <a:xfrm>
          <a:off x="1130300" y="64900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41383</xdr:rowOff>
    </xdr:from>
    <xdr:ext cx="405111" cy="259045"/>
    <xdr:sp macro="" textlink="">
      <xdr:nvSpPr>
        <xdr:cNvPr id="89" name="n_2mainValue【図書館】&#10;有形固定資産減価償却率"/>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40</xdr:row>
      <xdr:rowOff>7620</xdr:rowOff>
    </xdr:to>
    <xdr:cxnSp macro="">
      <xdr:nvCxnSpPr>
        <xdr:cNvPr id="132" name="直線コネクタ 131"/>
        <xdr:cNvCxnSpPr/>
      </xdr:nvCxnSpPr>
      <xdr:spPr>
        <a:xfrm flipV="1">
          <a:off x="9639300" y="6856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12192</xdr:rowOff>
    </xdr:to>
    <xdr:cxnSp macro="">
      <xdr:nvCxnSpPr>
        <xdr:cNvPr id="134" name="直線コネクタ 133"/>
        <xdr:cNvCxnSpPr/>
      </xdr:nvCxnSpPr>
      <xdr:spPr>
        <a:xfrm flipV="1">
          <a:off x="8750300" y="686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5" name="楕円 134"/>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16764</xdr:rowOff>
    </xdr:to>
    <xdr:cxnSp macro="">
      <xdr:nvCxnSpPr>
        <xdr:cNvPr id="136" name="直線コネクタ 135"/>
        <xdr:cNvCxnSpPr/>
      </xdr:nvCxnSpPr>
      <xdr:spPr>
        <a:xfrm flipV="1">
          <a:off x="7861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xdr:cNvSpPr/>
      </xdr:nvSpPr>
      <xdr:spPr>
        <a:xfrm>
          <a:off x="6921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21336</xdr:rowOff>
    </xdr:to>
    <xdr:cxnSp macro="">
      <xdr:nvCxnSpPr>
        <xdr:cNvPr id="138" name="直線コネクタ 137"/>
        <xdr:cNvCxnSpPr/>
      </xdr:nvCxnSpPr>
      <xdr:spPr>
        <a:xfrm flipV="1">
          <a:off x="6972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44" name="n_2mainValue【図書館】&#10;一人当たり面積"/>
        <xdr:cNvSpPr txBox="1"/>
      </xdr:nvSpPr>
      <xdr:spPr>
        <a:xfrm>
          <a:off x="8515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58691</xdr:rowOff>
    </xdr:from>
    <xdr:ext cx="469744" cy="259045"/>
    <xdr:sp macro="" textlink="">
      <xdr:nvSpPr>
        <xdr:cNvPr id="145" name="n_3mainValue【図書館】&#10;一人当たり面積"/>
        <xdr:cNvSpPr txBox="1"/>
      </xdr:nvSpPr>
      <xdr:spPr>
        <a:xfrm>
          <a:off x="7626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6" name="n_4mainValue【図書館】&#10;一人当たり面積"/>
        <xdr:cNvSpPr txBox="1"/>
      </xdr:nvSpPr>
      <xdr:spPr>
        <a:xfrm>
          <a:off x="6737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87" name="楕円 186"/>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88" name="【体育館・プール】&#10;有形固定資産減価償却率該当値テキスト"/>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114935</xdr:rowOff>
    </xdr:from>
    <xdr:to>
      <xdr:col>20</xdr:col>
      <xdr:colOff>38100</xdr:colOff>
      <xdr:row>59</xdr:row>
      <xdr:rowOff>45085</xdr:rowOff>
    </xdr:to>
    <xdr:sp macro="" textlink="">
      <xdr:nvSpPr>
        <xdr:cNvPr id="189" name="楕円 188"/>
        <xdr:cNvSpPr/>
      </xdr:nvSpPr>
      <xdr:spPr>
        <a:xfrm>
          <a:off x="3746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165735</xdr:rowOff>
    </xdr:from>
    <xdr:to>
      <xdr:col>24</xdr:col>
      <xdr:colOff>63500</xdr:colOff>
      <xdr:row>59</xdr:row>
      <xdr:rowOff>30480</xdr:rowOff>
    </xdr:to>
    <xdr:cxnSp macro="">
      <xdr:nvCxnSpPr>
        <xdr:cNvPr id="190" name="直線コネクタ 189"/>
        <xdr:cNvCxnSpPr/>
      </xdr:nvCxnSpPr>
      <xdr:spPr>
        <a:xfrm>
          <a:off x="3797300" y="101098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1" name="楕円 190"/>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165735</xdr:rowOff>
    </xdr:from>
    <xdr:to>
      <xdr:col>19</xdr:col>
      <xdr:colOff>177800</xdr:colOff>
      <xdr:row>59</xdr:row>
      <xdr:rowOff>7620</xdr:rowOff>
    </xdr:to>
    <xdr:cxnSp macro="">
      <xdr:nvCxnSpPr>
        <xdr:cNvPr id="192" name="直線コネクタ 191"/>
        <xdr:cNvCxnSpPr/>
      </xdr:nvCxnSpPr>
      <xdr:spPr>
        <a:xfrm flipV="1">
          <a:off x="2908300" y="101098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193" name="楕円 192"/>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28575</xdr:rowOff>
    </xdr:to>
    <xdr:cxnSp macro="">
      <xdr:nvCxnSpPr>
        <xdr:cNvPr id="194" name="直線コネクタ 193"/>
        <xdr:cNvCxnSpPr/>
      </xdr:nvCxnSpPr>
      <xdr:spPr>
        <a:xfrm flipV="1">
          <a:off x="2019300" y="10123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114935</xdr:rowOff>
    </xdr:from>
    <xdr:to>
      <xdr:col>6</xdr:col>
      <xdr:colOff>38100</xdr:colOff>
      <xdr:row>59</xdr:row>
      <xdr:rowOff>45085</xdr:rowOff>
    </xdr:to>
    <xdr:sp macro="" textlink="">
      <xdr:nvSpPr>
        <xdr:cNvPr id="195" name="楕円 194"/>
        <xdr:cNvSpPr/>
      </xdr:nvSpPr>
      <xdr:spPr>
        <a:xfrm>
          <a:off x="1079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165735</xdr:rowOff>
    </xdr:from>
    <xdr:to>
      <xdr:col>10</xdr:col>
      <xdr:colOff>114300</xdr:colOff>
      <xdr:row>59</xdr:row>
      <xdr:rowOff>28575</xdr:rowOff>
    </xdr:to>
    <xdr:cxnSp macro="">
      <xdr:nvCxnSpPr>
        <xdr:cNvPr id="196" name="直線コネクタ 195"/>
        <xdr:cNvCxnSpPr/>
      </xdr:nvCxnSpPr>
      <xdr:spPr>
        <a:xfrm>
          <a:off x="1130300" y="1010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61612</xdr:rowOff>
    </xdr:from>
    <xdr:ext cx="405111" cy="259045"/>
    <xdr:sp macro="" textlink="">
      <xdr:nvSpPr>
        <xdr:cNvPr id="201" name="n_1mainValue【体育館・プール】&#10;有形固定資産減価償却率"/>
        <xdr:cNvSpPr txBox="1"/>
      </xdr:nvSpPr>
      <xdr:spPr>
        <a:xfrm>
          <a:off x="3582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2" name="n_2main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95902</xdr:rowOff>
    </xdr:from>
    <xdr:ext cx="405111" cy="259045"/>
    <xdr:sp macro="" textlink="">
      <xdr:nvSpPr>
        <xdr:cNvPr id="203" name="n_3mainValue【体育館・プール】&#10;有形固定資産減価償却率"/>
        <xdr:cNvSpPr txBox="1"/>
      </xdr:nvSpPr>
      <xdr:spPr>
        <a:xfrm>
          <a:off x="1816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61612</xdr:rowOff>
    </xdr:from>
    <xdr:ext cx="405111" cy="259045"/>
    <xdr:sp macro="" textlink="">
      <xdr:nvSpPr>
        <xdr:cNvPr id="204" name="n_4mainValue【体育館・プール】&#10;有形固定資産減価償却率"/>
        <xdr:cNvSpPr txBox="1"/>
      </xdr:nvSpPr>
      <xdr:spPr>
        <a:xfrm>
          <a:off x="927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51689</xdr:rowOff>
    </xdr:from>
    <xdr:to>
      <xdr:col>55</xdr:col>
      <xdr:colOff>50800</xdr:colOff>
      <xdr:row>63</xdr:row>
      <xdr:rowOff>153289</xdr:rowOff>
    </xdr:to>
    <xdr:sp macro="" textlink="">
      <xdr:nvSpPr>
        <xdr:cNvPr id="244" name="楕円 243"/>
        <xdr:cNvSpPr/>
      </xdr:nvSpPr>
      <xdr:spPr>
        <a:xfrm>
          <a:off x="104267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30116</xdr:rowOff>
    </xdr:from>
    <xdr:ext cx="469744" cy="259045"/>
    <xdr:sp macro="" textlink="">
      <xdr:nvSpPr>
        <xdr:cNvPr id="245" name="【体育館・プール】&#10;一人当たり面積該当値テキスト"/>
        <xdr:cNvSpPr txBox="1"/>
      </xdr:nvSpPr>
      <xdr:spPr>
        <a:xfrm>
          <a:off x="10515600"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55118</xdr:rowOff>
    </xdr:from>
    <xdr:to>
      <xdr:col>50</xdr:col>
      <xdr:colOff>165100</xdr:colOff>
      <xdr:row>63</xdr:row>
      <xdr:rowOff>156718</xdr:rowOff>
    </xdr:to>
    <xdr:sp macro="" textlink="">
      <xdr:nvSpPr>
        <xdr:cNvPr id="246" name="楕円 245"/>
        <xdr:cNvSpPr/>
      </xdr:nvSpPr>
      <xdr:spPr>
        <a:xfrm>
          <a:off x="9588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102489</xdr:rowOff>
    </xdr:from>
    <xdr:to>
      <xdr:col>55</xdr:col>
      <xdr:colOff>0</xdr:colOff>
      <xdr:row>63</xdr:row>
      <xdr:rowOff>105918</xdr:rowOff>
    </xdr:to>
    <xdr:cxnSp macro="">
      <xdr:nvCxnSpPr>
        <xdr:cNvPr id="247" name="直線コネクタ 246"/>
        <xdr:cNvCxnSpPr/>
      </xdr:nvCxnSpPr>
      <xdr:spPr>
        <a:xfrm flipV="1">
          <a:off x="9639300" y="1090383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58166</xdr:rowOff>
    </xdr:from>
    <xdr:to>
      <xdr:col>46</xdr:col>
      <xdr:colOff>38100</xdr:colOff>
      <xdr:row>63</xdr:row>
      <xdr:rowOff>159766</xdr:rowOff>
    </xdr:to>
    <xdr:sp macro="" textlink="">
      <xdr:nvSpPr>
        <xdr:cNvPr id="248" name="楕円 247"/>
        <xdr:cNvSpPr/>
      </xdr:nvSpPr>
      <xdr:spPr>
        <a:xfrm>
          <a:off x="8699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105918</xdr:rowOff>
    </xdr:from>
    <xdr:to>
      <xdr:col>50</xdr:col>
      <xdr:colOff>114300</xdr:colOff>
      <xdr:row>63</xdr:row>
      <xdr:rowOff>108966</xdr:rowOff>
    </xdr:to>
    <xdr:cxnSp macro="">
      <xdr:nvCxnSpPr>
        <xdr:cNvPr id="249" name="直線コネクタ 248"/>
        <xdr:cNvCxnSpPr/>
      </xdr:nvCxnSpPr>
      <xdr:spPr>
        <a:xfrm flipV="1">
          <a:off x="8750300" y="109072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60833</xdr:rowOff>
    </xdr:from>
    <xdr:to>
      <xdr:col>41</xdr:col>
      <xdr:colOff>101600</xdr:colOff>
      <xdr:row>63</xdr:row>
      <xdr:rowOff>162433</xdr:rowOff>
    </xdr:to>
    <xdr:sp macro="" textlink="">
      <xdr:nvSpPr>
        <xdr:cNvPr id="250" name="楕円 249"/>
        <xdr:cNvSpPr/>
      </xdr:nvSpPr>
      <xdr:spPr>
        <a:xfrm>
          <a:off x="7810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108966</xdr:rowOff>
    </xdr:from>
    <xdr:to>
      <xdr:col>45</xdr:col>
      <xdr:colOff>177800</xdr:colOff>
      <xdr:row>63</xdr:row>
      <xdr:rowOff>111633</xdr:rowOff>
    </xdr:to>
    <xdr:cxnSp macro="">
      <xdr:nvCxnSpPr>
        <xdr:cNvPr id="251" name="直線コネクタ 250"/>
        <xdr:cNvCxnSpPr/>
      </xdr:nvCxnSpPr>
      <xdr:spPr>
        <a:xfrm flipV="1">
          <a:off x="7861300" y="109103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63119</xdr:rowOff>
    </xdr:from>
    <xdr:to>
      <xdr:col>36</xdr:col>
      <xdr:colOff>165100</xdr:colOff>
      <xdr:row>63</xdr:row>
      <xdr:rowOff>164719</xdr:rowOff>
    </xdr:to>
    <xdr:sp macro="" textlink="">
      <xdr:nvSpPr>
        <xdr:cNvPr id="252" name="楕円 251"/>
        <xdr:cNvSpPr/>
      </xdr:nvSpPr>
      <xdr:spPr>
        <a:xfrm>
          <a:off x="69215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111633</xdr:rowOff>
    </xdr:from>
    <xdr:to>
      <xdr:col>41</xdr:col>
      <xdr:colOff>50800</xdr:colOff>
      <xdr:row>63</xdr:row>
      <xdr:rowOff>113919</xdr:rowOff>
    </xdr:to>
    <xdr:cxnSp macro="">
      <xdr:nvCxnSpPr>
        <xdr:cNvPr id="253" name="直線コネクタ 252"/>
        <xdr:cNvCxnSpPr/>
      </xdr:nvCxnSpPr>
      <xdr:spPr>
        <a:xfrm flipV="1">
          <a:off x="6972300" y="109129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147845</xdr:rowOff>
    </xdr:from>
    <xdr:ext cx="469744" cy="259045"/>
    <xdr:sp macro="" textlink="">
      <xdr:nvSpPr>
        <xdr:cNvPr id="258" name="n_1mainValue【体育館・プール】&#10;一人当たり面積"/>
        <xdr:cNvSpPr txBox="1"/>
      </xdr:nvSpPr>
      <xdr:spPr>
        <a:xfrm>
          <a:off x="93917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150893</xdr:rowOff>
    </xdr:from>
    <xdr:ext cx="469744" cy="259045"/>
    <xdr:sp macro="" textlink="">
      <xdr:nvSpPr>
        <xdr:cNvPr id="259" name="n_2mainValue【体育館・プール】&#10;一人当たり面積"/>
        <xdr:cNvSpPr txBox="1"/>
      </xdr:nvSpPr>
      <xdr:spPr>
        <a:xfrm>
          <a:off x="8515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153560</xdr:rowOff>
    </xdr:from>
    <xdr:ext cx="469744" cy="259045"/>
    <xdr:sp macro="" textlink="">
      <xdr:nvSpPr>
        <xdr:cNvPr id="260" name="n_3mainValue【体育館・プール】&#10;一人当たり面積"/>
        <xdr:cNvSpPr txBox="1"/>
      </xdr:nvSpPr>
      <xdr:spPr>
        <a:xfrm>
          <a:off x="76264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9796</xdr:rowOff>
    </xdr:from>
    <xdr:ext cx="469744" cy="259045"/>
    <xdr:sp macro="" textlink="">
      <xdr:nvSpPr>
        <xdr:cNvPr id="261" name="n_4mainValue【体育館・プール】&#10;一人当たり面積"/>
        <xdr:cNvSpPr txBox="1"/>
      </xdr:nvSpPr>
      <xdr:spPr>
        <a:xfrm>
          <a:off x="6737427" y="1063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302" name="楕円 301"/>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47641</xdr:rowOff>
    </xdr:from>
    <xdr:ext cx="405111" cy="259045"/>
    <xdr:sp macro="" textlink="">
      <xdr:nvSpPr>
        <xdr:cNvPr id="303" name="【福祉施設】&#10;有形固定資産減価償却率該当値テキスト"/>
        <xdr:cNvSpPr txBox="1"/>
      </xdr:nvSpPr>
      <xdr:spPr>
        <a:xfrm>
          <a:off x="4673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160655</xdr:rowOff>
    </xdr:from>
    <xdr:to>
      <xdr:col>20</xdr:col>
      <xdr:colOff>38100</xdr:colOff>
      <xdr:row>82</xdr:row>
      <xdr:rowOff>90805</xdr:rowOff>
    </xdr:to>
    <xdr:sp macro="" textlink="">
      <xdr:nvSpPr>
        <xdr:cNvPr id="304" name="楕円 303"/>
        <xdr:cNvSpPr/>
      </xdr:nvSpPr>
      <xdr:spPr>
        <a:xfrm>
          <a:off x="3746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40005</xdr:rowOff>
    </xdr:from>
    <xdr:to>
      <xdr:col>24</xdr:col>
      <xdr:colOff>63500</xdr:colOff>
      <xdr:row>82</xdr:row>
      <xdr:rowOff>120014</xdr:rowOff>
    </xdr:to>
    <xdr:cxnSp macro="">
      <xdr:nvCxnSpPr>
        <xdr:cNvPr id="305" name="直線コネクタ 304"/>
        <xdr:cNvCxnSpPr/>
      </xdr:nvCxnSpPr>
      <xdr:spPr>
        <a:xfrm>
          <a:off x="3797300" y="14098905"/>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6" name="楕円 305"/>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43814</xdr:rowOff>
    </xdr:to>
    <xdr:cxnSp macro="">
      <xdr:nvCxnSpPr>
        <xdr:cNvPr id="307" name="直線コネクタ 306"/>
        <xdr:cNvCxnSpPr/>
      </xdr:nvCxnSpPr>
      <xdr:spPr>
        <a:xfrm flipV="1">
          <a:off x="2908300" y="140989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08" name="楕円 307"/>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43814</xdr:rowOff>
    </xdr:to>
    <xdr:cxnSp macro="">
      <xdr:nvCxnSpPr>
        <xdr:cNvPr id="309" name="直線コネクタ 308"/>
        <xdr:cNvCxnSpPr/>
      </xdr:nvCxnSpPr>
      <xdr:spPr>
        <a:xfrm>
          <a:off x="2019300" y="140589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76836</xdr:rowOff>
    </xdr:from>
    <xdr:to>
      <xdr:col>6</xdr:col>
      <xdr:colOff>38100</xdr:colOff>
      <xdr:row>82</xdr:row>
      <xdr:rowOff>6986</xdr:rowOff>
    </xdr:to>
    <xdr:sp macro="" textlink="">
      <xdr:nvSpPr>
        <xdr:cNvPr id="310" name="楕円 309"/>
        <xdr:cNvSpPr/>
      </xdr:nvSpPr>
      <xdr:spPr>
        <a:xfrm>
          <a:off x="1079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127636</xdr:rowOff>
    </xdr:from>
    <xdr:to>
      <xdr:col>10</xdr:col>
      <xdr:colOff>114300</xdr:colOff>
      <xdr:row>82</xdr:row>
      <xdr:rowOff>0</xdr:rowOff>
    </xdr:to>
    <xdr:cxnSp macro="">
      <xdr:nvCxnSpPr>
        <xdr:cNvPr id="311" name="直線コネクタ 310"/>
        <xdr:cNvCxnSpPr/>
      </xdr:nvCxnSpPr>
      <xdr:spPr>
        <a:xfrm>
          <a:off x="1130300" y="140150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81932</xdr:rowOff>
    </xdr:from>
    <xdr:ext cx="405111" cy="259045"/>
    <xdr:sp macro="" textlink="">
      <xdr:nvSpPr>
        <xdr:cNvPr id="316" name="n_1mainValue【福祉施設】&#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317" name="n_2mainValue【福祉施設】&#10;有形固定資産減価償却率"/>
        <xdr:cNvSpPr txBox="1"/>
      </xdr:nvSpPr>
      <xdr:spPr>
        <a:xfrm>
          <a:off x="2705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18" name="n_3mainValue【福祉施設】&#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23513</xdr:rowOff>
    </xdr:from>
    <xdr:ext cx="405111" cy="259045"/>
    <xdr:sp macro="" textlink="">
      <xdr:nvSpPr>
        <xdr:cNvPr id="319" name="n_4mainValue【福祉施設】&#10;有形固定資産減価償却率"/>
        <xdr:cNvSpPr txBox="1"/>
      </xdr:nvSpPr>
      <xdr:spPr>
        <a:xfrm>
          <a:off x="927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60452</xdr:rowOff>
    </xdr:from>
    <xdr:to>
      <xdr:col>55</xdr:col>
      <xdr:colOff>50800</xdr:colOff>
      <xdr:row>77</xdr:row>
      <xdr:rowOff>162052</xdr:rowOff>
    </xdr:to>
    <xdr:sp macro="" textlink="">
      <xdr:nvSpPr>
        <xdr:cNvPr id="357" name="楕円 356"/>
        <xdr:cNvSpPr/>
      </xdr:nvSpPr>
      <xdr:spPr>
        <a:xfrm>
          <a:off x="10426700" y="132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13479</xdr:rowOff>
    </xdr:from>
    <xdr:ext cx="469744" cy="259045"/>
    <xdr:sp macro="" textlink="">
      <xdr:nvSpPr>
        <xdr:cNvPr id="358" name="【福祉施設】&#10;一人当たり面積該当値テキスト"/>
        <xdr:cNvSpPr txBox="1"/>
      </xdr:nvSpPr>
      <xdr:spPr>
        <a:xfrm>
          <a:off x="10515600" y="1321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97028</xdr:rowOff>
    </xdr:from>
    <xdr:to>
      <xdr:col>50</xdr:col>
      <xdr:colOff>165100</xdr:colOff>
      <xdr:row>78</xdr:row>
      <xdr:rowOff>27178</xdr:rowOff>
    </xdr:to>
    <xdr:sp macro="" textlink="">
      <xdr:nvSpPr>
        <xdr:cNvPr id="359" name="楕円 358"/>
        <xdr:cNvSpPr/>
      </xdr:nvSpPr>
      <xdr:spPr>
        <a:xfrm>
          <a:off x="9588500" y="132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111252</xdr:rowOff>
    </xdr:from>
    <xdr:to>
      <xdr:col>55</xdr:col>
      <xdr:colOff>0</xdr:colOff>
      <xdr:row>77</xdr:row>
      <xdr:rowOff>147828</xdr:rowOff>
    </xdr:to>
    <xdr:cxnSp macro="">
      <xdr:nvCxnSpPr>
        <xdr:cNvPr id="360" name="直線コネクタ 359"/>
        <xdr:cNvCxnSpPr/>
      </xdr:nvCxnSpPr>
      <xdr:spPr>
        <a:xfrm flipV="1">
          <a:off x="9639300" y="133129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126746</xdr:rowOff>
    </xdr:from>
    <xdr:to>
      <xdr:col>46</xdr:col>
      <xdr:colOff>38100</xdr:colOff>
      <xdr:row>78</xdr:row>
      <xdr:rowOff>56896</xdr:rowOff>
    </xdr:to>
    <xdr:sp macro="" textlink="">
      <xdr:nvSpPr>
        <xdr:cNvPr id="361" name="楕円 360"/>
        <xdr:cNvSpPr/>
      </xdr:nvSpPr>
      <xdr:spPr>
        <a:xfrm>
          <a:off x="8699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147828</xdr:rowOff>
    </xdr:from>
    <xdr:to>
      <xdr:col>50</xdr:col>
      <xdr:colOff>114300</xdr:colOff>
      <xdr:row>78</xdr:row>
      <xdr:rowOff>6096</xdr:rowOff>
    </xdr:to>
    <xdr:cxnSp macro="">
      <xdr:nvCxnSpPr>
        <xdr:cNvPr id="362" name="直線コネクタ 361"/>
        <xdr:cNvCxnSpPr/>
      </xdr:nvCxnSpPr>
      <xdr:spPr>
        <a:xfrm flipV="1">
          <a:off x="8750300" y="133494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151892</xdr:rowOff>
    </xdr:from>
    <xdr:to>
      <xdr:col>41</xdr:col>
      <xdr:colOff>101600</xdr:colOff>
      <xdr:row>78</xdr:row>
      <xdr:rowOff>82042</xdr:rowOff>
    </xdr:to>
    <xdr:sp macro="" textlink="">
      <xdr:nvSpPr>
        <xdr:cNvPr id="363" name="楕円 362"/>
        <xdr:cNvSpPr/>
      </xdr:nvSpPr>
      <xdr:spPr>
        <a:xfrm>
          <a:off x="7810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6096</xdr:rowOff>
    </xdr:from>
    <xdr:to>
      <xdr:col>45</xdr:col>
      <xdr:colOff>177800</xdr:colOff>
      <xdr:row>78</xdr:row>
      <xdr:rowOff>31242</xdr:rowOff>
    </xdr:to>
    <xdr:cxnSp macro="">
      <xdr:nvCxnSpPr>
        <xdr:cNvPr id="364" name="直線コネクタ 363"/>
        <xdr:cNvCxnSpPr/>
      </xdr:nvCxnSpPr>
      <xdr:spPr>
        <a:xfrm flipV="1">
          <a:off x="7861300" y="133791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5587</xdr:rowOff>
    </xdr:from>
    <xdr:to>
      <xdr:col>36</xdr:col>
      <xdr:colOff>165100</xdr:colOff>
      <xdr:row>78</xdr:row>
      <xdr:rowOff>107187</xdr:rowOff>
    </xdr:to>
    <xdr:sp macro="" textlink="">
      <xdr:nvSpPr>
        <xdr:cNvPr id="365" name="楕円 364"/>
        <xdr:cNvSpPr/>
      </xdr:nvSpPr>
      <xdr:spPr>
        <a:xfrm>
          <a:off x="6921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31242</xdr:rowOff>
    </xdr:from>
    <xdr:to>
      <xdr:col>41</xdr:col>
      <xdr:colOff>50800</xdr:colOff>
      <xdr:row>78</xdr:row>
      <xdr:rowOff>56387</xdr:rowOff>
    </xdr:to>
    <xdr:cxnSp macro="">
      <xdr:nvCxnSpPr>
        <xdr:cNvPr id="366" name="直線コネクタ 365"/>
        <xdr:cNvCxnSpPr/>
      </xdr:nvCxnSpPr>
      <xdr:spPr>
        <a:xfrm flipV="1">
          <a:off x="6972300" y="134043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43705</xdr:rowOff>
    </xdr:from>
    <xdr:ext cx="469744" cy="259045"/>
    <xdr:sp macro="" textlink="">
      <xdr:nvSpPr>
        <xdr:cNvPr id="371" name="n_1mainValue【福祉施設】&#10;一人当たり面積"/>
        <xdr:cNvSpPr txBox="1"/>
      </xdr:nvSpPr>
      <xdr:spPr>
        <a:xfrm>
          <a:off x="9391727" y="130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73423</xdr:rowOff>
    </xdr:from>
    <xdr:ext cx="469744" cy="259045"/>
    <xdr:sp macro="" textlink="">
      <xdr:nvSpPr>
        <xdr:cNvPr id="372" name="n_2mainValue【福祉施設】&#10;一人当たり面積"/>
        <xdr:cNvSpPr txBox="1"/>
      </xdr:nvSpPr>
      <xdr:spPr>
        <a:xfrm>
          <a:off x="8515427" y="131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98569</xdr:rowOff>
    </xdr:from>
    <xdr:ext cx="469744" cy="259045"/>
    <xdr:sp macro="" textlink="">
      <xdr:nvSpPr>
        <xdr:cNvPr id="373" name="n_3mainValue【福祉施設】&#10;一人当たり面積"/>
        <xdr:cNvSpPr txBox="1"/>
      </xdr:nvSpPr>
      <xdr:spPr>
        <a:xfrm>
          <a:off x="762642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123714</xdr:rowOff>
    </xdr:from>
    <xdr:ext cx="469744" cy="259045"/>
    <xdr:sp macro="" textlink="">
      <xdr:nvSpPr>
        <xdr:cNvPr id="374" name="n_4mainValue【福祉施設】&#10;一人当たり面積"/>
        <xdr:cNvSpPr txBox="1"/>
      </xdr:nvSpPr>
      <xdr:spPr>
        <a:xfrm>
          <a:off x="6737427" y="131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125005</xdr:rowOff>
    </xdr:from>
    <xdr:to>
      <xdr:col>24</xdr:col>
      <xdr:colOff>114300</xdr:colOff>
      <xdr:row>105</xdr:row>
      <xdr:rowOff>55155</xdr:rowOff>
    </xdr:to>
    <xdr:sp macro="" textlink="">
      <xdr:nvSpPr>
        <xdr:cNvPr id="416" name="楕円 415"/>
        <xdr:cNvSpPr/>
      </xdr:nvSpPr>
      <xdr:spPr>
        <a:xfrm>
          <a:off x="4584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103432</xdr:rowOff>
    </xdr:from>
    <xdr:ext cx="405111" cy="259045"/>
    <xdr:sp macro="" textlink="">
      <xdr:nvSpPr>
        <xdr:cNvPr id="417" name="【市民会館】&#10;有形固定資産減価償却率該当値テキスト"/>
        <xdr:cNvSpPr txBox="1"/>
      </xdr:nvSpPr>
      <xdr:spPr>
        <a:xfrm>
          <a:off x="4673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18" name="楕円 417"/>
        <xdr:cNvSpPr/>
      </xdr:nvSpPr>
      <xdr:spPr>
        <a:xfrm>
          <a:off x="3746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105</xdr:row>
      <xdr:rowOff>4355</xdr:rowOff>
    </xdr:to>
    <xdr:cxnSp macro="">
      <xdr:nvCxnSpPr>
        <xdr:cNvPr id="419" name="直線コネクタ 418"/>
        <xdr:cNvCxnSpPr/>
      </xdr:nvCxnSpPr>
      <xdr:spPr>
        <a:xfrm>
          <a:off x="3797300" y="179690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102144</xdr:rowOff>
    </xdr:from>
    <xdr:to>
      <xdr:col>15</xdr:col>
      <xdr:colOff>101600</xdr:colOff>
      <xdr:row>105</xdr:row>
      <xdr:rowOff>32294</xdr:rowOff>
    </xdr:to>
    <xdr:sp macro="" textlink="">
      <xdr:nvSpPr>
        <xdr:cNvPr id="420" name="楕円 419"/>
        <xdr:cNvSpPr/>
      </xdr:nvSpPr>
      <xdr:spPr>
        <a:xfrm>
          <a:off x="2857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104</xdr:row>
      <xdr:rowOff>152944</xdr:rowOff>
    </xdr:to>
    <xdr:cxnSp macro="">
      <xdr:nvCxnSpPr>
        <xdr:cNvPr id="421" name="直線コネクタ 420"/>
        <xdr:cNvCxnSpPr/>
      </xdr:nvCxnSpPr>
      <xdr:spPr>
        <a:xfrm flipV="1">
          <a:off x="2908300" y="179690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422" name="楕円 421"/>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152944</xdr:rowOff>
    </xdr:to>
    <xdr:cxnSp macro="">
      <xdr:nvCxnSpPr>
        <xdr:cNvPr id="423" name="直線コネクタ 422"/>
        <xdr:cNvCxnSpPr/>
      </xdr:nvCxnSpPr>
      <xdr:spPr>
        <a:xfrm>
          <a:off x="2019300" y="179674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4" name="楕円 423"/>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136616</xdr:rowOff>
    </xdr:to>
    <xdr:cxnSp macro="">
      <xdr:nvCxnSpPr>
        <xdr:cNvPr id="425" name="直線コネクタ 424"/>
        <xdr:cNvCxnSpPr/>
      </xdr:nvCxnSpPr>
      <xdr:spPr>
        <a:xfrm>
          <a:off x="1130300" y="1794128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8726</xdr:rowOff>
    </xdr:from>
    <xdr:ext cx="405111" cy="259045"/>
    <xdr:sp macro="" textlink="">
      <xdr:nvSpPr>
        <xdr:cNvPr id="430" name="n_1mainValue【市民会館】&#10;有形固定資産減価償却率"/>
        <xdr:cNvSpPr txBox="1"/>
      </xdr:nvSpPr>
      <xdr:spPr>
        <a:xfrm>
          <a:off x="3582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431" name="n_2mainValue【市民会館】&#10;有形固定資産減価償却率"/>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432" name="n_3mainValue【市民会館】&#10;有形固定資産減価償却率"/>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33" name="n_4mainValue【市民会館】&#10;有形固定資産減価償却率"/>
        <xdr:cNvSpPr txBox="1"/>
      </xdr:nvSpPr>
      <xdr:spPr>
        <a:xfrm>
          <a:off x="927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82550</xdr:rowOff>
    </xdr:from>
    <xdr:to>
      <xdr:col>55</xdr:col>
      <xdr:colOff>50800</xdr:colOff>
      <xdr:row>100</xdr:row>
      <xdr:rowOff>12700</xdr:rowOff>
    </xdr:to>
    <xdr:sp macro="" textlink="">
      <xdr:nvSpPr>
        <xdr:cNvPr id="473" name="楕円 472"/>
        <xdr:cNvSpPr/>
      </xdr:nvSpPr>
      <xdr:spPr>
        <a:xfrm>
          <a:off x="10426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35577</xdr:rowOff>
    </xdr:from>
    <xdr:ext cx="469744" cy="259045"/>
    <xdr:sp macro="" textlink="">
      <xdr:nvSpPr>
        <xdr:cNvPr id="474" name="【市民会館】&#10;一人当たり面積該当値テキスト"/>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122555</xdr:rowOff>
    </xdr:from>
    <xdr:to>
      <xdr:col>50</xdr:col>
      <xdr:colOff>165100</xdr:colOff>
      <xdr:row>100</xdr:row>
      <xdr:rowOff>52705</xdr:rowOff>
    </xdr:to>
    <xdr:sp macro="" textlink="">
      <xdr:nvSpPr>
        <xdr:cNvPr id="475" name="楕円 474"/>
        <xdr:cNvSpPr/>
      </xdr:nvSpPr>
      <xdr:spPr>
        <a:xfrm>
          <a:off x="9588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133350</xdr:rowOff>
    </xdr:from>
    <xdr:to>
      <xdr:col>55</xdr:col>
      <xdr:colOff>0</xdr:colOff>
      <xdr:row>100</xdr:row>
      <xdr:rowOff>1905</xdr:rowOff>
    </xdr:to>
    <xdr:cxnSp macro="">
      <xdr:nvCxnSpPr>
        <xdr:cNvPr id="476" name="直線コネクタ 475"/>
        <xdr:cNvCxnSpPr/>
      </xdr:nvCxnSpPr>
      <xdr:spPr>
        <a:xfrm flipV="1">
          <a:off x="9639300" y="171069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154939</xdr:rowOff>
    </xdr:from>
    <xdr:to>
      <xdr:col>46</xdr:col>
      <xdr:colOff>38100</xdr:colOff>
      <xdr:row>100</xdr:row>
      <xdr:rowOff>85089</xdr:rowOff>
    </xdr:to>
    <xdr:sp macro="" textlink="">
      <xdr:nvSpPr>
        <xdr:cNvPr id="477" name="楕円 476"/>
        <xdr:cNvSpPr/>
      </xdr:nvSpPr>
      <xdr:spPr>
        <a:xfrm>
          <a:off x="86995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1905</xdr:rowOff>
    </xdr:from>
    <xdr:to>
      <xdr:col>50</xdr:col>
      <xdr:colOff>114300</xdr:colOff>
      <xdr:row>100</xdr:row>
      <xdr:rowOff>34289</xdr:rowOff>
    </xdr:to>
    <xdr:cxnSp macro="">
      <xdr:nvCxnSpPr>
        <xdr:cNvPr id="478" name="直線コネクタ 477"/>
        <xdr:cNvCxnSpPr/>
      </xdr:nvCxnSpPr>
      <xdr:spPr>
        <a:xfrm flipV="1">
          <a:off x="8750300" y="171469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10161</xdr:rowOff>
    </xdr:from>
    <xdr:to>
      <xdr:col>41</xdr:col>
      <xdr:colOff>101600</xdr:colOff>
      <xdr:row>100</xdr:row>
      <xdr:rowOff>111761</xdr:rowOff>
    </xdr:to>
    <xdr:sp macro="" textlink="">
      <xdr:nvSpPr>
        <xdr:cNvPr id="479" name="楕円 478"/>
        <xdr:cNvSpPr/>
      </xdr:nvSpPr>
      <xdr:spPr>
        <a:xfrm>
          <a:off x="7810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34289</xdr:rowOff>
    </xdr:from>
    <xdr:to>
      <xdr:col>45</xdr:col>
      <xdr:colOff>177800</xdr:colOff>
      <xdr:row>100</xdr:row>
      <xdr:rowOff>60961</xdr:rowOff>
    </xdr:to>
    <xdr:cxnSp macro="">
      <xdr:nvCxnSpPr>
        <xdr:cNvPr id="480" name="直線コネクタ 479"/>
        <xdr:cNvCxnSpPr/>
      </xdr:nvCxnSpPr>
      <xdr:spPr>
        <a:xfrm flipV="1">
          <a:off x="7861300" y="17179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36830</xdr:rowOff>
    </xdr:from>
    <xdr:to>
      <xdr:col>36</xdr:col>
      <xdr:colOff>165100</xdr:colOff>
      <xdr:row>100</xdr:row>
      <xdr:rowOff>138430</xdr:rowOff>
    </xdr:to>
    <xdr:sp macro="" textlink="">
      <xdr:nvSpPr>
        <xdr:cNvPr id="481" name="楕円 480"/>
        <xdr:cNvSpPr/>
      </xdr:nvSpPr>
      <xdr:spPr>
        <a:xfrm>
          <a:off x="6921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60961</xdr:rowOff>
    </xdr:from>
    <xdr:to>
      <xdr:col>41</xdr:col>
      <xdr:colOff>50800</xdr:colOff>
      <xdr:row>100</xdr:row>
      <xdr:rowOff>87630</xdr:rowOff>
    </xdr:to>
    <xdr:cxnSp macro="">
      <xdr:nvCxnSpPr>
        <xdr:cNvPr id="482" name="直線コネクタ 481"/>
        <xdr:cNvCxnSpPr/>
      </xdr:nvCxnSpPr>
      <xdr:spPr>
        <a:xfrm flipV="1">
          <a:off x="6972300" y="17205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69232</xdr:rowOff>
    </xdr:from>
    <xdr:ext cx="469744" cy="259045"/>
    <xdr:sp macro="" textlink="">
      <xdr:nvSpPr>
        <xdr:cNvPr id="487" name="n_1mainValue【市民会館】&#10;一人当たり面積"/>
        <xdr:cNvSpPr txBox="1"/>
      </xdr:nvSpPr>
      <xdr:spPr>
        <a:xfrm>
          <a:off x="9391727" y="1687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101616</xdr:rowOff>
    </xdr:from>
    <xdr:ext cx="469744" cy="259045"/>
    <xdr:sp macro="" textlink="">
      <xdr:nvSpPr>
        <xdr:cNvPr id="488" name="n_2mainValue【市民会館】&#10;一人当たり面積"/>
        <xdr:cNvSpPr txBox="1"/>
      </xdr:nvSpPr>
      <xdr:spPr>
        <a:xfrm>
          <a:off x="8515427"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128288</xdr:rowOff>
    </xdr:from>
    <xdr:ext cx="469744" cy="259045"/>
    <xdr:sp macro="" textlink="">
      <xdr:nvSpPr>
        <xdr:cNvPr id="489" name="n_3mainValue【市民会館】&#10;一人当たり面積"/>
        <xdr:cNvSpPr txBox="1"/>
      </xdr:nvSpPr>
      <xdr:spPr>
        <a:xfrm>
          <a:off x="7626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154957</xdr:rowOff>
    </xdr:from>
    <xdr:ext cx="469744" cy="259045"/>
    <xdr:sp macro="" textlink="">
      <xdr:nvSpPr>
        <xdr:cNvPr id="490" name="n_4mainValue【市民会館】&#10;一人当たり面積"/>
        <xdr:cNvSpPr txBox="1"/>
      </xdr:nvSpPr>
      <xdr:spPr>
        <a:xfrm>
          <a:off x="6737427"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531" name="楕円 530"/>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532" name="【一般廃棄物処理施設】&#10;有形固定資産減価償却率該当値テキスト"/>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xdr:rowOff>
    </xdr:from>
    <xdr:to>
      <xdr:col>81</xdr:col>
      <xdr:colOff>101600</xdr:colOff>
      <xdr:row>35</xdr:row>
      <xdr:rowOff>107950</xdr:rowOff>
    </xdr:to>
    <xdr:sp macro="" textlink="">
      <xdr:nvSpPr>
        <xdr:cNvPr id="533" name="楕円 532"/>
        <xdr:cNvSpPr/>
      </xdr:nvSpPr>
      <xdr:spPr>
        <a:xfrm>
          <a:off x="1543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35</xdr:row>
      <xdr:rowOff>116205</xdr:rowOff>
    </xdr:to>
    <xdr:cxnSp macro="">
      <xdr:nvCxnSpPr>
        <xdr:cNvPr id="534" name="直線コネクタ 533"/>
        <xdr:cNvCxnSpPr/>
      </xdr:nvCxnSpPr>
      <xdr:spPr>
        <a:xfrm>
          <a:off x="15481300" y="60579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23495</xdr:rowOff>
    </xdr:from>
    <xdr:to>
      <xdr:col>76</xdr:col>
      <xdr:colOff>165100</xdr:colOff>
      <xdr:row>35</xdr:row>
      <xdr:rowOff>125095</xdr:rowOff>
    </xdr:to>
    <xdr:sp macro="" textlink="">
      <xdr:nvSpPr>
        <xdr:cNvPr id="535" name="楕円 534"/>
        <xdr:cNvSpPr/>
      </xdr:nvSpPr>
      <xdr:spPr>
        <a:xfrm>
          <a:off x="14541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35</xdr:row>
      <xdr:rowOff>74295</xdr:rowOff>
    </xdr:to>
    <xdr:cxnSp macro="">
      <xdr:nvCxnSpPr>
        <xdr:cNvPr id="536" name="直線コネクタ 535"/>
        <xdr:cNvCxnSpPr/>
      </xdr:nvCxnSpPr>
      <xdr:spPr>
        <a:xfrm flipV="1">
          <a:off x="14592300" y="6057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137795</xdr:rowOff>
    </xdr:from>
    <xdr:to>
      <xdr:col>72</xdr:col>
      <xdr:colOff>38100</xdr:colOff>
      <xdr:row>35</xdr:row>
      <xdr:rowOff>67945</xdr:rowOff>
    </xdr:to>
    <xdr:sp macro="" textlink="">
      <xdr:nvSpPr>
        <xdr:cNvPr id="537" name="楕円 536"/>
        <xdr:cNvSpPr/>
      </xdr:nvSpPr>
      <xdr:spPr>
        <a:xfrm>
          <a:off x="13652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17145</xdr:rowOff>
    </xdr:from>
    <xdr:to>
      <xdr:col>76</xdr:col>
      <xdr:colOff>114300</xdr:colOff>
      <xdr:row>35</xdr:row>
      <xdr:rowOff>74295</xdr:rowOff>
    </xdr:to>
    <xdr:cxnSp macro="">
      <xdr:nvCxnSpPr>
        <xdr:cNvPr id="538" name="直線コネクタ 537"/>
        <xdr:cNvCxnSpPr/>
      </xdr:nvCxnSpPr>
      <xdr:spPr>
        <a:xfrm>
          <a:off x="13703300" y="6017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82550</xdr:rowOff>
    </xdr:from>
    <xdr:to>
      <xdr:col>67</xdr:col>
      <xdr:colOff>101600</xdr:colOff>
      <xdr:row>35</xdr:row>
      <xdr:rowOff>12700</xdr:rowOff>
    </xdr:to>
    <xdr:sp macro="" textlink="">
      <xdr:nvSpPr>
        <xdr:cNvPr id="539" name="楕円 538"/>
        <xdr:cNvSpPr/>
      </xdr:nvSpPr>
      <xdr:spPr>
        <a:xfrm>
          <a:off x="12763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133350</xdr:rowOff>
    </xdr:from>
    <xdr:to>
      <xdr:col>71</xdr:col>
      <xdr:colOff>177800</xdr:colOff>
      <xdr:row>35</xdr:row>
      <xdr:rowOff>17145</xdr:rowOff>
    </xdr:to>
    <xdr:cxnSp macro="">
      <xdr:nvCxnSpPr>
        <xdr:cNvPr id="540" name="直線コネクタ 539"/>
        <xdr:cNvCxnSpPr/>
      </xdr:nvCxnSpPr>
      <xdr:spPr>
        <a:xfrm>
          <a:off x="12814300" y="59626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124477</xdr:rowOff>
    </xdr:from>
    <xdr:ext cx="405111" cy="259045"/>
    <xdr:sp macro="" textlink="">
      <xdr:nvSpPr>
        <xdr:cNvPr id="545" name="n_1mainValue【一般廃棄物処理施設】&#10;有形固定資産減価償却率"/>
        <xdr:cNvSpPr txBox="1"/>
      </xdr:nvSpPr>
      <xdr:spPr>
        <a:xfrm>
          <a:off x="15266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141622</xdr:rowOff>
    </xdr:from>
    <xdr:ext cx="405111" cy="259045"/>
    <xdr:sp macro="" textlink="">
      <xdr:nvSpPr>
        <xdr:cNvPr id="546" name="n_2mainValue【一般廃棄物処理施設】&#10;有形固定資産減価償却率"/>
        <xdr:cNvSpPr txBox="1"/>
      </xdr:nvSpPr>
      <xdr:spPr>
        <a:xfrm>
          <a:off x="14389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84472</xdr:rowOff>
    </xdr:from>
    <xdr:ext cx="405111" cy="259045"/>
    <xdr:sp macro="" textlink="">
      <xdr:nvSpPr>
        <xdr:cNvPr id="547" name="n_3mainValue【一般廃棄物処理施設】&#10;有形固定資産減価償却率"/>
        <xdr:cNvSpPr txBox="1"/>
      </xdr:nvSpPr>
      <xdr:spPr>
        <a:xfrm>
          <a:off x="13500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29227</xdr:rowOff>
    </xdr:from>
    <xdr:ext cx="405111" cy="259045"/>
    <xdr:sp macro="" textlink="">
      <xdr:nvSpPr>
        <xdr:cNvPr id="548" name="n_4mainValue【一般廃棄物処理施設】&#10;有形固定資産減価償却率"/>
        <xdr:cNvSpPr txBox="1"/>
      </xdr:nvSpPr>
      <xdr:spPr>
        <a:xfrm>
          <a:off x="12611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76546</xdr:rowOff>
    </xdr:from>
    <xdr:to>
      <xdr:col>116</xdr:col>
      <xdr:colOff>114300</xdr:colOff>
      <xdr:row>40</xdr:row>
      <xdr:rowOff>6696</xdr:rowOff>
    </xdr:to>
    <xdr:sp macro="" textlink="">
      <xdr:nvSpPr>
        <xdr:cNvPr id="588" name="楕円 587"/>
        <xdr:cNvSpPr/>
      </xdr:nvSpPr>
      <xdr:spPr>
        <a:xfrm>
          <a:off x="22110700" y="67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54973</xdr:rowOff>
    </xdr:from>
    <xdr:ext cx="599010" cy="259045"/>
    <xdr:sp macro="" textlink="">
      <xdr:nvSpPr>
        <xdr:cNvPr id="589" name="【一般廃棄物処理施設】&#10;一人当たり有形固定資産（償却資産）額該当値テキスト"/>
        <xdr:cNvSpPr txBox="1"/>
      </xdr:nvSpPr>
      <xdr:spPr>
        <a:xfrm>
          <a:off x="22199600" y="674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121450</xdr:rowOff>
    </xdr:from>
    <xdr:to>
      <xdr:col>112</xdr:col>
      <xdr:colOff>38100</xdr:colOff>
      <xdr:row>40</xdr:row>
      <xdr:rowOff>51600</xdr:rowOff>
    </xdr:to>
    <xdr:sp macro="" textlink="">
      <xdr:nvSpPr>
        <xdr:cNvPr id="590" name="楕円 589"/>
        <xdr:cNvSpPr/>
      </xdr:nvSpPr>
      <xdr:spPr>
        <a:xfrm>
          <a:off x="21272500" y="68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127346</xdr:rowOff>
    </xdr:from>
    <xdr:to>
      <xdr:col>116</xdr:col>
      <xdr:colOff>63500</xdr:colOff>
      <xdr:row>40</xdr:row>
      <xdr:rowOff>800</xdr:rowOff>
    </xdr:to>
    <xdr:cxnSp macro="">
      <xdr:nvCxnSpPr>
        <xdr:cNvPr id="591" name="直線コネクタ 590"/>
        <xdr:cNvCxnSpPr/>
      </xdr:nvCxnSpPr>
      <xdr:spPr>
        <a:xfrm flipV="1">
          <a:off x="21323300" y="6813896"/>
          <a:ext cx="8382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138801</xdr:rowOff>
    </xdr:from>
    <xdr:to>
      <xdr:col>107</xdr:col>
      <xdr:colOff>101600</xdr:colOff>
      <xdr:row>40</xdr:row>
      <xdr:rowOff>68951</xdr:rowOff>
    </xdr:to>
    <xdr:sp macro="" textlink="">
      <xdr:nvSpPr>
        <xdr:cNvPr id="592" name="楕円 591"/>
        <xdr:cNvSpPr/>
      </xdr:nvSpPr>
      <xdr:spPr>
        <a:xfrm>
          <a:off x="20383500" y="68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800</xdr:rowOff>
    </xdr:from>
    <xdr:to>
      <xdr:col>111</xdr:col>
      <xdr:colOff>177800</xdr:colOff>
      <xdr:row>40</xdr:row>
      <xdr:rowOff>18151</xdr:rowOff>
    </xdr:to>
    <xdr:cxnSp macro="">
      <xdr:nvCxnSpPr>
        <xdr:cNvPr id="593" name="直線コネクタ 592"/>
        <xdr:cNvCxnSpPr/>
      </xdr:nvCxnSpPr>
      <xdr:spPr>
        <a:xfrm flipV="1">
          <a:off x="20434300" y="6858800"/>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145545</xdr:rowOff>
    </xdr:from>
    <xdr:to>
      <xdr:col>102</xdr:col>
      <xdr:colOff>165100</xdr:colOff>
      <xdr:row>40</xdr:row>
      <xdr:rowOff>75695</xdr:rowOff>
    </xdr:to>
    <xdr:sp macro="" textlink="">
      <xdr:nvSpPr>
        <xdr:cNvPr id="594" name="楕円 593"/>
        <xdr:cNvSpPr/>
      </xdr:nvSpPr>
      <xdr:spPr>
        <a:xfrm>
          <a:off x="19494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18151</xdr:rowOff>
    </xdr:from>
    <xdr:to>
      <xdr:col>107</xdr:col>
      <xdr:colOff>50800</xdr:colOff>
      <xdr:row>40</xdr:row>
      <xdr:rowOff>24895</xdr:rowOff>
    </xdr:to>
    <xdr:cxnSp macro="">
      <xdr:nvCxnSpPr>
        <xdr:cNvPr id="595" name="直線コネクタ 594"/>
        <xdr:cNvCxnSpPr/>
      </xdr:nvCxnSpPr>
      <xdr:spPr>
        <a:xfrm flipV="1">
          <a:off x="19545300" y="687615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151770</xdr:rowOff>
    </xdr:from>
    <xdr:to>
      <xdr:col>98</xdr:col>
      <xdr:colOff>38100</xdr:colOff>
      <xdr:row>40</xdr:row>
      <xdr:rowOff>81920</xdr:rowOff>
    </xdr:to>
    <xdr:sp macro="" textlink="">
      <xdr:nvSpPr>
        <xdr:cNvPr id="596" name="楕円 595"/>
        <xdr:cNvSpPr/>
      </xdr:nvSpPr>
      <xdr:spPr>
        <a:xfrm>
          <a:off x="18605500" y="68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24895</xdr:rowOff>
    </xdr:from>
    <xdr:to>
      <xdr:col>102</xdr:col>
      <xdr:colOff>114300</xdr:colOff>
      <xdr:row>40</xdr:row>
      <xdr:rowOff>31120</xdr:rowOff>
    </xdr:to>
    <xdr:cxnSp macro="">
      <xdr:nvCxnSpPr>
        <xdr:cNvPr id="597" name="直線コネクタ 596"/>
        <xdr:cNvCxnSpPr/>
      </xdr:nvCxnSpPr>
      <xdr:spPr>
        <a:xfrm flipV="1">
          <a:off x="18656300" y="6882895"/>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42727</xdr:rowOff>
    </xdr:from>
    <xdr:ext cx="534377" cy="259045"/>
    <xdr:sp macro="" textlink="">
      <xdr:nvSpPr>
        <xdr:cNvPr id="602" name="n_1mainValue【一般廃棄物処理施設】&#10;一人当たり有形固定資産（償却資産）額"/>
        <xdr:cNvSpPr txBox="1"/>
      </xdr:nvSpPr>
      <xdr:spPr>
        <a:xfrm>
          <a:off x="21043411" y="69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60078</xdr:rowOff>
    </xdr:from>
    <xdr:ext cx="534377" cy="259045"/>
    <xdr:sp macro="" textlink="">
      <xdr:nvSpPr>
        <xdr:cNvPr id="603" name="n_2mainValue【一般廃棄物処理施設】&#10;一人当たり有形固定資産（償却資産）額"/>
        <xdr:cNvSpPr txBox="1"/>
      </xdr:nvSpPr>
      <xdr:spPr>
        <a:xfrm>
          <a:off x="20167111" y="691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66822</xdr:rowOff>
    </xdr:from>
    <xdr:ext cx="534377" cy="259045"/>
    <xdr:sp macro="" textlink="">
      <xdr:nvSpPr>
        <xdr:cNvPr id="604" name="n_3mainValue【一般廃棄物処理施設】&#10;一人当たり有形固定資産（償却資産）額"/>
        <xdr:cNvSpPr txBox="1"/>
      </xdr:nvSpPr>
      <xdr:spPr>
        <a:xfrm>
          <a:off x="19278111" y="69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73047</xdr:rowOff>
    </xdr:from>
    <xdr:ext cx="534377" cy="259045"/>
    <xdr:sp macro="" textlink="">
      <xdr:nvSpPr>
        <xdr:cNvPr id="605" name="n_4mainValue【一般廃棄物処理施設】&#10;一人当たり有形固定資産（償却資産）額"/>
        <xdr:cNvSpPr txBox="1"/>
      </xdr:nvSpPr>
      <xdr:spPr>
        <a:xfrm>
          <a:off x="18389111" y="69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662" name="楕円 661"/>
        <xdr:cNvSpPr/>
      </xdr:nvSpPr>
      <xdr:spPr>
        <a:xfrm>
          <a:off x="16268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663" name="【消防施設】&#10;有形固定資産減価償却率該当値テキスト"/>
        <xdr:cNvSpPr txBox="1"/>
      </xdr:nvSpPr>
      <xdr:spPr>
        <a:xfrm>
          <a:off x="16357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664" name="楕円 663"/>
        <xdr:cNvSpPr/>
      </xdr:nvSpPr>
      <xdr:spPr>
        <a:xfrm>
          <a:off x="15430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55245</xdr:rowOff>
    </xdr:from>
    <xdr:to>
      <xdr:col>85</xdr:col>
      <xdr:colOff>127000</xdr:colOff>
      <xdr:row>81</xdr:row>
      <xdr:rowOff>158114</xdr:rowOff>
    </xdr:to>
    <xdr:cxnSp macro="">
      <xdr:nvCxnSpPr>
        <xdr:cNvPr id="665" name="直線コネクタ 664"/>
        <xdr:cNvCxnSpPr/>
      </xdr:nvCxnSpPr>
      <xdr:spPr>
        <a:xfrm flipV="1">
          <a:off x="15481300" y="13942695"/>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116839</xdr:rowOff>
    </xdr:from>
    <xdr:to>
      <xdr:col>76</xdr:col>
      <xdr:colOff>165100</xdr:colOff>
      <xdr:row>82</xdr:row>
      <xdr:rowOff>46989</xdr:rowOff>
    </xdr:to>
    <xdr:sp macro="" textlink="">
      <xdr:nvSpPr>
        <xdr:cNvPr id="666" name="楕円 665"/>
        <xdr:cNvSpPr/>
      </xdr:nvSpPr>
      <xdr:spPr>
        <a:xfrm>
          <a:off x="14541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81</xdr:row>
      <xdr:rowOff>167639</xdr:rowOff>
    </xdr:to>
    <xdr:cxnSp macro="">
      <xdr:nvCxnSpPr>
        <xdr:cNvPr id="667" name="直線コネクタ 666"/>
        <xdr:cNvCxnSpPr/>
      </xdr:nvCxnSpPr>
      <xdr:spPr>
        <a:xfrm flipV="1">
          <a:off x="14592300" y="140455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668" name="楕円 667"/>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81</xdr:row>
      <xdr:rowOff>167639</xdr:rowOff>
    </xdr:to>
    <xdr:cxnSp macro="">
      <xdr:nvCxnSpPr>
        <xdr:cNvPr id="669" name="直線コネクタ 668"/>
        <xdr:cNvCxnSpPr/>
      </xdr:nvCxnSpPr>
      <xdr:spPr>
        <a:xfrm>
          <a:off x="13703300" y="140188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670" name="楕円 669"/>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81</xdr:row>
      <xdr:rowOff>139064</xdr:rowOff>
    </xdr:to>
    <xdr:cxnSp macro="">
      <xdr:nvCxnSpPr>
        <xdr:cNvPr id="671" name="直線コネクタ 670"/>
        <xdr:cNvCxnSpPr/>
      </xdr:nvCxnSpPr>
      <xdr:spPr>
        <a:xfrm flipV="1">
          <a:off x="12814300" y="140188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2"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3"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5"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676" name="n_1mainValue【消防施設】&#10;有形固定資産減価償却率"/>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677" name="n_2mainValue【消防施設】&#10;有形固定資産減価償却率"/>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78" name="n_3mainValue【消防施設】&#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79" name="n_4mainValue【消防施設】&#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0"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42818</xdr:rowOff>
    </xdr:from>
    <xdr:to>
      <xdr:col>116</xdr:col>
      <xdr:colOff>114300</xdr:colOff>
      <xdr:row>84</xdr:row>
      <xdr:rowOff>144418</xdr:rowOff>
    </xdr:to>
    <xdr:sp macro="" textlink="">
      <xdr:nvSpPr>
        <xdr:cNvPr id="721" name="楕円 720"/>
        <xdr:cNvSpPr/>
      </xdr:nvSpPr>
      <xdr:spPr>
        <a:xfrm>
          <a:off x="22110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65695</xdr:rowOff>
    </xdr:from>
    <xdr:ext cx="469744" cy="259045"/>
    <xdr:sp macro="" textlink="">
      <xdr:nvSpPr>
        <xdr:cNvPr id="722" name="【消防施設】&#10;一人当たり面積該当値テキスト"/>
        <xdr:cNvSpPr txBox="1"/>
      </xdr:nvSpPr>
      <xdr:spPr>
        <a:xfrm>
          <a:off x="22199600" y="142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723" name="楕円 722"/>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93618</xdr:rowOff>
    </xdr:from>
    <xdr:to>
      <xdr:col>116</xdr:col>
      <xdr:colOff>63500</xdr:colOff>
      <xdr:row>84</xdr:row>
      <xdr:rowOff>103414</xdr:rowOff>
    </xdr:to>
    <xdr:cxnSp macro="">
      <xdr:nvCxnSpPr>
        <xdr:cNvPr id="724" name="直線コネクタ 723"/>
        <xdr:cNvCxnSpPr/>
      </xdr:nvCxnSpPr>
      <xdr:spPr>
        <a:xfrm flipV="1">
          <a:off x="21323300" y="144954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62412</xdr:rowOff>
    </xdr:from>
    <xdr:to>
      <xdr:col>107</xdr:col>
      <xdr:colOff>101600</xdr:colOff>
      <xdr:row>84</xdr:row>
      <xdr:rowOff>164012</xdr:rowOff>
    </xdr:to>
    <xdr:sp macro="" textlink="">
      <xdr:nvSpPr>
        <xdr:cNvPr id="725" name="楕円 724"/>
        <xdr:cNvSpPr/>
      </xdr:nvSpPr>
      <xdr:spPr>
        <a:xfrm>
          <a:off x="2038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113212</xdr:rowOff>
    </xdr:to>
    <xdr:cxnSp macro="">
      <xdr:nvCxnSpPr>
        <xdr:cNvPr id="726" name="直線コネクタ 725"/>
        <xdr:cNvCxnSpPr/>
      </xdr:nvCxnSpPr>
      <xdr:spPr>
        <a:xfrm flipV="1">
          <a:off x="20434300" y="145052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27" name="楕円 726"/>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113212</xdr:rowOff>
    </xdr:from>
    <xdr:to>
      <xdr:col>107</xdr:col>
      <xdr:colOff>50800</xdr:colOff>
      <xdr:row>84</xdr:row>
      <xdr:rowOff>119743</xdr:rowOff>
    </xdr:to>
    <xdr:cxnSp macro="">
      <xdr:nvCxnSpPr>
        <xdr:cNvPr id="728" name="直線コネクタ 727"/>
        <xdr:cNvCxnSpPr/>
      </xdr:nvCxnSpPr>
      <xdr:spPr>
        <a:xfrm flipV="1">
          <a:off x="19545300" y="1451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75474</xdr:rowOff>
    </xdr:from>
    <xdr:to>
      <xdr:col>98</xdr:col>
      <xdr:colOff>38100</xdr:colOff>
      <xdr:row>85</xdr:row>
      <xdr:rowOff>5624</xdr:rowOff>
    </xdr:to>
    <xdr:sp macro="" textlink="">
      <xdr:nvSpPr>
        <xdr:cNvPr id="729" name="楕円 728"/>
        <xdr:cNvSpPr/>
      </xdr:nvSpPr>
      <xdr:spPr>
        <a:xfrm>
          <a:off x="18605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126274</xdr:rowOff>
    </xdr:to>
    <xdr:cxnSp macro="">
      <xdr:nvCxnSpPr>
        <xdr:cNvPr id="730" name="直線コネクタ 729"/>
        <xdr:cNvCxnSpPr/>
      </xdr:nvCxnSpPr>
      <xdr:spPr>
        <a:xfrm flipV="1">
          <a:off x="18656300" y="145215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1"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2"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3"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4"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170741</xdr:rowOff>
    </xdr:from>
    <xdr:ext cx="469744" cy="259045"/>
    <xdr:sp macro="" textlink="">
      <xdr:nvSpPr>
        <xdr:cNvPr id="735" name="n_1mainValue【消防施設】&#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9089</xdr:rowOff>
    </xdr:from>
    <xdr:ext cx="469744" cy="259045"/>
    <xdr:sp macro="" textlink="">
      <xdr:nvSpPr>
        <xdr:cNvPr id="736" name="n_2mainValue【消防施設】&#10;一人当たり面積"/>
        <xdr:cNvSpPr txBox="1"/>
      </xdr:nvSpPr>
      <xdr:spPr>
        <a:xfrm>
          <a:off x="20199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37" name="n_3mainValue【消防施設】&#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738" name="n_4mainValue【消防施設】&#10;一人当たり面積"/>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7"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142239</xdr:rowOff>
    </xdr:from>
    <xdr:to>
      <xdr:col>85</xdr:col>
      <xdr:colOff>177800</xdr:colOff>
      <xdr:row>103</xdr:row>
      <xdr:rowOff>72389</xdr:rowOff>
    </xdr:to>
    <xdr:sp macro="" textlink="">
      <xdr:nvSpPr>
        <xdr:cNvPr id="778" name="楕円 777"/>
        <xdr:cNvSpPr/>
      </xdr:nvSpPr>
      <xdr:spPr>
        <a:xfrm>
          <a:off x="162687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165116</xdr:rowOff>
    </xdr:from>
    <xdr:ext cx="405111" cy="259045"/>
    <xdr:sp macro="" textlink="">
      <xdr:nvSpPr>
        <xdr:cNvPr id="779" name="【庁舎】&#10;有形固定資産減価償却率該当値テキスト"/>
        <xdr:cNvSpPr txBox="1"/>
      </xdr:nvSpPr>
      <xdr:spPr>
        <a:xfrm>
          <a:off x="16357600" y="1748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780" name="楕円 779"/>
        <xdr:cNvSpPr/>
      </xdr:nvSpPr>
      <xdr:spPr>
        <a:xfrm>
          <a:off x="15430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103</xdr:row>
      <xdr:rowOff>21589</xdr:rowOff>
    </xdr:to>
    <xdr:cxnSp macro="">
      <xdr:nvCxnSpPr>
        <xdr:cNvPr id="781" name="直線コネクタ 780"/>
        <xdr:cNvCxnSpPr/>
      </xdr:nvCxnSpPr>
      <xdr:spPr>
        <a:xfrm>
          <a:off x="15481300" y="17617439"/>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80011</xdr:rowOff>
    </xdr:from>
    <xdr:to>
      <xdr:col>76</xdr:col>
      <xdr:colOff>165100</xdr:colOff>
      <xdr:row>103</xdr:row>
      <xdr:rowOff>10161</xdr:rowOff>
    </xdr:to>
    <xdr:sp macro="" textlink="">
      <xdr:nvSpPr>
        <xdr:cNvPr id="782" name="楕円 781"/>
        <xdr:cNvSpPr/>
      </xdr:nvSpPr>
      <xdr:spPr>
        <a:xfrm>
          <a:off x="14541500" y="175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129539</xdr:rowOff>
    </xdr:from>
    <xdr:to>
      <xdr:col>81</xdr:col>
      <xdr:colOff>50800</xdr:colOff>
      <xdr:row>102</xdr:row>
      <xdr:rowOff>130811</xdr:rowOff>
    </xdr:to>
    <xdr:cxnSp macro="">
      <xdr:nvCxnSpPr>
        <xdr:cNvPr id="783" name="直線コネクタ 782"/>
        <xdr:cNvCxnSpPr/>
      </xdr:nvCxnSpPr>
      <xdr:spPr>
        <a:xfrm flipV="1">
          <a:off x="14592300" y="17617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46989</xdr:rowOff>
    </xdr:from>
    <xdr:to>
      <xdr:col>72</xdr:col>
      <xdr:colOff>38100</xdr:colOff>
      <xdr:row>102</xdr:row>
      <xdr:rowOff>148589</xdr:rowOff>
    </xdr:to>
    <xdr:sp macro="" textlink="">
      <xdr:nvSpPr>
        <xdr:cNvPr id="784" name="楕円 783"/>
        <xdr:cNvSpPr/>
      </xdr:nvSpPr>
      <xdr:spPr>
        <a:xfrm>
          <a:off x="13652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97789</xdr:rowOff>
    </xdr:from>
    <xdr:to>
      <xdr:col>76</xdr:col>
      <xdr:colOff>114300</xdr:colOff>
      <xdr:row>102</xdr:row>
      <xdr:rowOff>130811</xdr:rowOff>
    </xdr:to>
    <xdr:cxnSp macro="">
      <xdr:nvCxnSpPr>
        <xdr:cNvPr id="785" name="直線コネクタ 784"/>
        <xdr:cNvCxnSpPr/>
      </xdr:nvCxnSpPr>
      <xdr:spPr>
        <a:xfrm>
          <a:off x="13703300" y="175856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17780</xdr:rowOff>
    </xdr:from>
    <xdr:to>
      <xdr:col>67</xdr:col>
      <xdr:colOff>101600</xdr:colOff>
      <xdr:row>102</xdr:row>
      <xdr:rowOff>119380</xdr:rowOff>
    </xdr:to>
    <xdr:sp macro="" textlink="">
      <xdr:nvSpPr>
        <xdr:cNvPr id="786" name="楕円 785"/>
        <xdr:cNvSpPr/>
      </xdr:nvSpPr>
      <xdr:spPr>
        <a:xfrm>
          <a:off x="1276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68580</xdr:rowOff>
    </xdr:from>
    <xdr:to>
      <xdr:col>71</xdr:col>
      <xdr:colOff>177800</xdr:colOff>
      <xdr:row>102</xdr:row>
      <xdr:rowOff>97789</xdr:rowOff>
    </xdr:to>
    <xdr:cxnSp macro="">
      <xdr:nvCxnSpPr>
        <xdr:cNvPr id="787" name="直線コネクタ 786"/>
        <xdr:cNvCxnSpPr/>
      </xdr:nvCxnSpPr>
      <xdr:spPr>
        <a:xfrm>
          <a:off x="12814300" y="175564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8"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9"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0"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1"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792" name="n_1mainValue【庁舎】&#10;有形固定資産減価償却率"/>
        <xdr:cNvSpPr txBox="1"/>
      </xdr:nvSpPr>
      <xdr:spPr>
        <a:xfrm>
          <a:off x="15266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26688</xdr:rowOff>
    </xdr:from>
    <xdr:ext cx="405111" cy="259045"/>
    <xdr:sp macro="" textlink="">
      <xdr:nvSpPr>
        <xdr:cNvPr id="793" name="n_2mainValue【庁舎】&#10;有形固定資産減価償却率"/>
        <xdr:cNvSpPr txBox="1"/>
      </xdr:nvSpPr>
      <xdr:spPr>
        <a:xfrm>
          <a:off x="1438974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165116</xdr:rowOff>
    </xdr:from>
    <xdr:ext cx="405111" cy="259045"/>
    <xdr:sp macro="" textlink="">
      <xdr:nvSpPr>
        <xdr:cNvPr id="794" name="n_3mainValue【庁舎】&#10;有形固定資産減価償却率"/>
        <xdr:cNvSpPr txBox="1"/>
      </xdr:nvSpPr>
      <xdr:spPr>
        <a:xfrm>
          <a:off x="13500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135907</xdr:rowOff>
    </xdr:from>
    <xdr:ext cx="405111" cy="259045"/>
    <xdr:sp macro="" textlink="">
      <xdr:nvSpPr>
        <xdr:cNvPr id="795" name="n_4mainValue【庁舎】&#10;有形固定資産減価償却率"/>
        <xdr:cNvSpPr txBox="1"/>
      </xdr:nvSpPr>
      <xdr:spPr>
        <a:xfrm>
          <a:off x="12611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35" name="楕円 834"/>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36" name="【庁舎】&#10;一人当たり面積該当値テキスト"/>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91439</xdr:rowOff>
    </xdr:from>
    <xdr:to>
      <xdr:col>112</xdr:col>
      <xdr:colOff>38100</xdr:colOff>
      <xdr:row>106</xdr:row>
      <xdr:rowOff>21589</xdr:rowOff>
    </xdr:to>
    <xdr:sp macro="" textlink="">
      <xdr:nvSpPr>
        <xdr:cNvPr id="837" name="楕円 836"/>
        <xdr:cNvSpPr/>
      </xdr:nvSpPr>
      <xdr:spPr>
        <a:xfrm>
          <a:off x="21272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142239</xdr:rowOff>
    </xdr:to>
    <xdr:cxnSp macro="">
      <xdr:nvCxnSpPr>
        <xdr:cNvPr id="838" name="直線コネクタ 837"/>
        <xdr:cNvCxnSpPr/>
      </xdr:nvCxnSpPr>
      <xdr:spPr>
        <a:xfrm flipV="1">
          <a:off x="21323300" y="1813560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102870</xdr:rowOff>
    </xdr:from>
    <xdr:to>
      <xdr:col>107</xdr:col>
      <xdr:colOff>101600</xdr:colOff>
      <xdr:row>106</xdr:row>
      <xdr:rowOff>33020</xdr:rowOff>
    </xdr:to>
    <xdr:sp macro="" textlink="">
      <xdr:nvSpPr>
        <xdr:cNvPr id="839" name="楕円 838"/>
        <xdr:cNvSpPr/>
      </xdr:nvSpPr>
      <xdr:spPr>
        <a:xfrm>
          <a:off x="20383500" y="181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142239</xdr:rowOff>
    </xdr:from>
    <xdr:to>
      <xdr:col>111</xdr:col>
      <xdr:colOff>177800</xdr:colOff>
      <xdr:row>105</xdr:row>
      <xdr:rowOff>153670</xdr:rowOff>
    </xdr:to>
    <xdr:cxnSp macro="">
      <xdr:nvCxnSpPr>
        <xdr:cNvPr id="840" name="直線コネクタ 839"/>
        <xdr:cNvCxnSpPr/>
      </xdr:nvCxnSpPr>
      <xdr:spPr>
        <a:xfrm flipV="1">
          <a:off x="20434300" y="18144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841" name="楕円 840"/>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153670</xdr:rowOff>
    </xdr:from>
    <xdr:to>
      <xdr:col>107</xdr:col>
      <xdr:colOff>50800</xdr:colOff>
      <xdr:row>105</xdr:row>
      <xdr:rowOff>163830</xdr:rowOff>
    </xdr:to>
    <xdr:cxnSp macro="">
      <xdr:nvCxnSpPr>
        <xdr:cNvPr id="842" name="直線コネクタ 841"/>
        <xdr:cNvCxnSpPr/>
      </xdr:nvCxnSpPr>
      <xdr:spPr>
        <a:xfrm flipV="1">
          <a:off x="19545300" y="18155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843" name="楕円 842"/>
        <xdr:cNvSpPr/>
      </xdr:nvSpPr>
      <xdr:spPr>
        <a:xfrm>
          <a:off x="18605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106</xdr:row>
      <xdr:rowOff>1270</xdr:rowOff>
    </xdr:to>
    <xdr:cxnSp macro="">
      <xdr:nvCxnSpPr>
        <xdr:cNvPr id="844" name="直線コネクタ 843"/>
        <xdr:cNvCxnSpPr/>
      </xdr:nvCxnSpPr>
      <xdr:spPr>
        <a:xfrm flipV="1">
          <a:off x="18656300" y="18166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5"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6"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7"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8"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38116</xdr:rowOff>
    </xdr:from>
    <xdr:ext cx="469744" cy="259045"/>
    <xdr:sp macro="" textlink="">
      <xdr:nvSpPr>
        <xdr:cNvPr id="849" name="n_1mainValue【庁舎】&#10;一人当たり面積"/>
        <xdr:cNvSpPr txBox="1"/>
      </xdr:nvSpPr>
      <xdr:spPr>
        <a:xfrm>
          <a:off x="21075727"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49547</xdr:rowOff>
    </xdr:from>
    <xdr:ext cx="469744" cy="259045"/>
    <xdr:sp macro="" textlink="">
      <xdr:nvSpPr>
        <xdr:cNvPr id="850" name="n_2mainValue【庁舎】&#10;一人当たり面積"/>
        <xdr:cNvSpPr txBox="1"/>
      </xdr:nvSpPr>
      <xdr:spPr>
        <a:xfrm>
          <a:off x="20199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59707</xdr:rowOff>
    </xdr:from>
    <xdr:ext cx="469744" cy="259045"/>
    <xdr:sp macro="" textlink="">
      <xdr:nvSpPr>
        <xdr:cNvPr id="851" name="n_3mainValue【庁舎】&#10;一人当たり面積"/>
        <xdr:cNvSpPr txBox="1"/>
      </xdr:nvSpPr>
      <xdr:spPr>
        <a:xfrm>
          <a:off x="19310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68597</xdr:rowOff>
    </xdr:from>
    <xdr:ext cx="469744" cy="259045"/>
    <xdr:sp macro="" textlink="">
      <xdr:nvSpPr>
        <xdr:cNvPr id="852" name="n_4mainValue【庁舎】&#10;一人当たり面積"/>
        <xdr:cNvSpPr txBox="1"/>
      </xdr:nvSpPr>
      <xdr:spPr>
        <a:xfrm>
          <a:off x="18421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類似団体と比較して特に有形固定資産減価償却率が低くなっている施設は、一般廃棄物処理施設であり、高くなっている施設は図書館である。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一般廃棄物処理施設は、計画的な修繕及び改修を行っている。図書館については、軽微な修繕のみ実施してきただけで特段、老朽化対策を講じてこなかったため、今後は老朽化対策を講じていく必要がある。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なお、すべての施設において、今後は壱岐市公共施設個別施設計画に基づき、積極的に公共施設の修繕や更新、集約化・複合化等を推進していく。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引く地方経済の低迷や少子高齢化に伴う人口減少により地方税等の自主財源の確保が難しい状況が続き、歳入の多くを地方交付税等の依存財源に頼った財政基盤となっており、財政力指数は類似団体内平均を大きく下回っている。</a:t>
          </a:r>
          <a:endParaRPr lang="ja-JP" altLang="ja-JP" sz="1400">
            <a:effectLst/>
          </a:endParaRPr>
        </a:p>
        <a:p>
          <a:r>
            <a:rPr kumimoji="1" lang="ja-JP" altLang="ja-JP" sz="1100">
              <a:solidFill>
                <a:schemeClr val="dk1"/>
              </a:solidFill>
              <a:effectLst/>
              <a:latin typeface="+mn-lt"/>
              <a:ea typeface="+mn-ea"/>
              <a:cs typeface="+mn-cs"/>
            </a:rPr>
            <a:t>今後は、事業の峻別により、投資的経費等を抑制し、歳出の徹底的な見直しを図るとともに、新たな自主財源の発掘による歳入確保に努めていく。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地方債を活用し行った葬祭場の整備や小中学校の改修工事など大型事業の据置期間が終了したことで公債費が大幅に増加し、</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ポイント増加することとなった。</a:t>
          </a:r>
          <a:r>
            <a:rPr kumimoji="1" lang="ja-JP" altLang="en-US" sz="1100">
              <a:solidFill>
                <a:schemeClr val="dk1"/>
              </a:solidFill>
              <a:effectLst/>
              <a:latin typeface="+mn-lt"/>
              <a:ea typeface="+mn-ea"/>
              <a:cs typeface="+mn-cs"/>
            </a:rPr>
            <a:t>また、近年の物価高騰により今後も経常的経費は増加するため事務事業などを見直し歳出抑制に努める。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52977</xdr:rowOff>
    </xdr:from>
    <xdr:to>
      <xdr:col>23</xdr:col>
      <xdr:colOff>133350</xdr:colOff>
      <xdr:row>60</xdr:row>
      <xdr:rowOff>166733</xdr:rowOff>
    </xdr:to>
    <xdr:cxnSp macro="">
      <xdr:nvCxnSpPr>
        <xdr:cNvPr id="132" name="直線コネクタ 131"/>
        <xdr:cNvCxnSpPr/>
      </xdr:nvCxnSpPr>
      <xdr:spPr>
        <a:xfrm>
          <a:off x="4114800" y="10339977"/>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52977</xdr:rowOff>
    </xdr:to>
    <xdr:cxnSp macro="">
      <xdr:nvCxnSpPr>
        <xdr:cNvPr id="135" name="直線コネクタ 134"/>
        <xdr:cNvCxnSpPr/>
      </xdr:nvCxnSpPr>
      <xdr:spPr>
        <a:xfrm>
          <a:off x="3225800" y="102434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127907</xdr:rowOff>
    </xdr:from>
    <xdr:to>
      <xdr:col>15</xdr:col>
      <xdr:colOff>82550</xdr:colOff>
      <xdr:row>60</xdr:row>
      <xdr:rowOff>11612</xdr:rowOff>
    </xdr:to>
    <xdr:cxnSp macro="">
      <xdr:nvCxnSpPr>
        <xdr:cNvPr id="138" name="直線コネクタ 137"/>
        <xdr:cNvCxnSpPr/>
      </xdr:nvCxnSpPr>
      <xdr:spPr>
        <a:xfrm flipV="1">
          <a:off x="2336800" y="102434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60</xdr:row>
      <xdr:rowOff>156391</xdr:rowOff>
    </xdr:to>
    <xdr:cxnSp macro="">
      <xdr:nvCxnSpPr>
        <xdr:cNvPr id="141" name="直線コネクタ 140"/>
        <xdr:cNvCxnSpPr/>
      </xdr:nvCxnSpPr>
      <xdr:spPr>
        <a:xfrm flipV="1">
          <a:off x="1447800" y="1029861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1" name="楕円 150"/>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2" name="財政構造の弾力性該当値テキスト"/>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3" name="楕円 152"/>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4" name="テキスト ボックス 153"/>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77107</xdr:rowOff>
    </xdr:from>
    <xdr:to>
      <xdr:col>15</xdr:col>
      <xdr:colOff>133350</xdr:colOff>
      <xdr:row>60</xdr:row>
      <xdr:rowOff>7257</xdr:rowOff>
    </xdr:to>
    <xdr:sp macro="" textlink="">
      <xdr:nvSpPr>
        <xdr:cNvPr id="155" name="楕円 154"/>
        <xdr:cNvSpPr/>
      </xdr:nvSpPr>
      <xdr:spPr>
        <a:xfrm>
          <a:off x="3175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163484</xdr:rowOff>
    </xdr:from>
    <xdr:ext cx="762000" cy="259045"/>
    <xdr:sp macro="" textlink="">
      <xdr:nvSpPr>
        <xdr:cNvPr id="156" name="テキスト ボックス 155"/>
        <xdr:cNvSpPr txBox="1"/>
      </xdr:nvSpPr>
      <xdr:spPr>
        <a:xfrm>
          <a:off x="2844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xdr:cNvSpPr/>
      </xdr:nvSpPr>
      <xdr:spPr>
        <a:xfrm>
          <a:off x="2286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72589</xdr:rowOff>
    </xdr:from>
    <xdr:ext cx="762000" cy="259045"/>
    <xdr:sp macro="" textlink="">
      <xdr:nvSpPr>
        <xdr:cNvPr id="158" name="テキスト ボックス 157"/>
        <xdr:cNvSpPr txBox="1"/>
      </xdr:nvSpPr>
      <xdr:spPr>
        <a:xfrm>
          <a:off x="1955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年度に大規模なシステム更新を単年度で行ったことにより、昨年と比較すると減少したように見えるが実際は増加傾向にある。要因として、</a:t>
          </a:r>
          <a:r>
            <a:rPr kumimoji="1" lang="ja-JP" altLang="ja-JP" sz="1100">
              <a:solidFill>
                <a:schemeClr val="dk1"/>
              </a:solidFill>
              <a:effectLst/>
              <a:latin typeface="+mn-lt"/>
              <a:ea typeface="+mn-ea"/>
              <a:cs typeface="+mn-cs"/>
            </a:rPr>
            <a:t>合併後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年を経過するが、未だに旧町ごとに多くの施設を有し、多くの施設の管理運営費を有しているため、類似団体内平均を大きく上回っている。なお、算出分母となる人口については</a:t>
          </a:r>
          <a:r>
            <a:rPr kumimoji="1" lang="ja-JP" altLang="en-US" sz="1100">
              <a:solidFill>
                <a:schemeClr val="dk1"/>
              </a:solidFill>
              <a:effectLst/>
              <a:latin typeface="+mn-lt"/>
              <a:ea typeface="+mn-ea"/>
              <a:cs typeface="+mn-cs"/>
            </a:rPr>
            <a:t>ゆるやかな減少</a:t>
          </a:r>
          <a:r>
            <a:rPr kumimoji="1" lang="ja-JP" altLang="ja-JP" sz="1100">
              <a:solidFill>
                <a:schemeClr val="dk1"/>
              </a:solidFill>
              <a:effectLst/>
              <a:latin typeface="+mn-lt"/>
              <a:ea typeface="+mn-ea"/>
              <a:cs typeface="+mn-cs"/>
            </a:rPr>
            <a:t>が続いている。今後は、公共施設等総合管理計画（個別施設計画）に基づく施設の統廃合・集約化を行うとともに、指定管理者制度等の活用による施設管理コストの削減に努めていく。</a:t>
          </a: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46934</xdr:rowOff>
    </xdr:from>
    <xdr:to>
      <xdr:col>23</xdr:col>
      <xdr:colOff>133350</xdr:colOff>
      <xdr:row>83</xdr:row>
      <xdr:rowOff>49298</xdr:rowOff>
    </xdr:to>
    <xdr:cxnSp macro="">
      <xdr:nvCxnSpPr>
        <xdr:cNvPr id="196" name="直線コネクタ 195"/>
        <xdr:cNvCxnSpPr/>
      </xdr:nvCxnSpPr>
      <xdr:spPr>
        <a:xfrm flipV="1">
          <a:off x="4114800" y="14277284"/>
          <a:ext cx="8382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34486</xdr:rowOff>
    </xdr:from>
    <xdr:to>
      <xdr:col>19</xdr:col>
      <xdr:colOff>133350</xdr:colOff>
      <xdr:row>83</xdr:row>
      <xdr:rowOff>49298</xdr:rowOff>
    </xdr:to>
    <xdr:cxnSp macro="">
      <xdr:nvCxnSpPr>
        <xdr:cNvPr id="199" name="直線コネクタ 198"/>
        <xdr:cNvCxnSpPr/>
      </xdr:nvCxnSpPr>
      <xdr:spPr>
        <a:xfrm>
          <a:off x="3225800" y="1426483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22774</xdr:rowOff>
    </xdr:from>
    <xdr:to>
      <xdr:col>15</xdr:col>
      <xdr:colOff>82550</xdr:colOff>
      <xdr:row>83</xdr:row>
      <xdr:rowOff>34486</xdr:rowOff>
    </xdr:to>
    <xdr:cxnSp macro="">
      <xdr:nvCxnSpPr>
        <xdr:cNvPr id="202" name="直線コネクタ 201"/>
        <xdr:cNvCxnSpPr/>
      </xdr:nvCxnSpPr>
      <xdr:spPr>
        <a:xfrm>
          <a:off x="2336800" y="14253124"/>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22625</xdr:rowOff>
    </xdr:from>
    <xdr:to>
      <xdr:col>11</xdr:col>
      <xdr:colOff>31750</xdr:colOff>
      <xdr:row>83</xdr:row>
      <xdr:rowOff>22774</xdr:rowOff>
    </xdr:to>
    <xdr:cxnSp macro="">
      <xdr:nvCxnSpPr>
        <xdr:cNvPr id="205" name="直線コネクタ 204"/>
        <xdr:cNvCxnSpPr/>
      </xdr:nvCxnSpPr>
      <xdr:spPr>
        <a:xfrm>
          <a:off x="1447800" y="14252975"/>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167584</xdr:rowOff>
    </xdr:from>
    <xdr:to>
      <xdr:col>23</xdr:col>
      <xdr:colOff>184150</xdr:colOff>
      <xdr:row>83</xdr:row>
      <xdr:rowOff>97734</xdr:rowOff>
    </xdr:to>
    <xdr:sp macro="" textlink="">
      <xdr:nvSpPr>
        <xdr:cNvPr id="215" name="楕円 214"/>
        <xdr:cNvSpPr/>
      </xdr:nvSpPr>
      <xdr:spPr>
        <a:xfrm>
          <a:off x="4902200" y="14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139661</xdr:rowOff>
    </xdr:from>
    <xdr:ext cx="762000" cy="259045"/>
    <xdr:sp macro="" textlink="">
      <xdr:nvSpPr>
        <xdr:cNvPr id="216" name="人件費・物件費等の状況該当値テキスト"/>
        <xdr:cNvSpPr txBox="1"/>
      </xdr:nvSpPr>
      <xdr:spPr>
        <a:xfrm>
          <a:off x="5041900" y="1419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169948</xdr:rowOff>
    </xdr:from>
    <xdr:to>
      <xdr:col>19</xdr:col>
      <xdr:colOff>184150</xdr:colOff>
      <xdr:row>83</xdr:row>
      <xdr:rowOff>100098</xdr:rowOff>
    </xdr:to>
    <xdr:sp macro="" textlink="">
      <xdr:nvSpPr>
        <xdr:cNvPr id="217" name="楕円 216"/>
        <xdr:cNvSpPr/>
      </xdr:nvSpPr>
      <xdr:spPr>
        <a:xfrm>
          <a:off x="4064000" y="142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84875</xdr:rowOff>
    </xdr:from>
    <xdr:ext cx="736600" cy="259045"/>
    <xdr:sp macro="" textlink="">
      <xdr:nvSpPr>
        <xdr:cNvPr id="218" name="テキスト ボックス 217"/>
        <xdr:cNvSpPr txBox="1"/>
      </xdr:nvSpPr>
      <xdr:spPr>
        <a:xfrm>
          <a:off x="3733800" y="14315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155136</xdr:rowOff>
    </xdr:from>
    <xdr:to>
      <xdr:col>15</xdr:col>
      <xdr:colOff>133350</xdr:colOff>
      <xdr:row>83</xdr:row>
      <xdr:rowOff>85286</xdr:rowOff>
    </xdr:to>
    <xdr:sp macro="" textlink="">
      <xdr:nvSpPr>
        <xdr:cNvPr id="219" name="楕円 218"/>
        <xdr:cNvSpPr/>
      </xdr:nvSpPr>
      <xdr:spPr>
        <a:xfrm>
          <a:off x="3175000" y="142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70063</xdr:rowOff>
    </xdr:from>
    <xdr:ext cx="762000" cy="259045"/>
    <xdr:sp macro="" textlink="">
      <xdr:nvSpPr>
        <xdr:cNvPr id="220" name="テキスト ボックス 219"/>
        <xdr:cNvSpPr txBox="1"/>
      </xdr:nvSpPr>
      <xdr:spPr>
        <a:xfrm>
          <a:off x="2844800" y="1430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143424</xdr:rowOff>
    </xdr:from>
    <xdr:to>
      <xdr:col>11</xdr:col>
      <xdr:colOff>82550</xdr:colOff>
      <xdr:row>83</xdr:row>
      <xdr:rowOff>73574</xdr:rowOff>
    </xdr:to>
    <xdr:sp macro="" textlink="">
      <xdr:nvSpPr>
        <xdr:cNvPr id="221" name="楕円 220"/>
        <xdr:cNvSpPr/>
      </xdr:nvSpPr>
      <xdr:spPr>
        <a:xfrm>
          <a:off x="2286000" y="142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58351</xdr:rowOff>
    </xdr:from>
    <xdr:ext cx="762000" cy="259045"/>
    <xdr:sp macro="" textlink="">
      <xdr:nvSpPr>
        <xdr:cNvPr id="222" name="テキスト ボックス 221"/>
        <xdr:cNvSpPr txBox="1"/>
      </xdr:nvSpPr>
      <xdr:spPr>
        <a:xfrm>
          <a:off x="1955800" y="1428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143275</xdr:rowOff>
    </xdr:from>
    <xdr:to>
      <xdr:col>7</xdr:col>
      <xdr:colOff>31750</xdr:colOff>
      <xdr:row>83</xdr:row>
      <xdr:rowOff>73425</xdr:rowOff>
    </xdr:to>
    <xdr:sp macro="" textlink="">
      <xdr:nvSpPr>
        <xdr:cNvPr id="223" name="楕円 222"/>
        <xdr:cNvSpPr/>
      </xdr:nvSpPr>
      <xdr:spPr>
        <a:xfrm>
          <a:off x="1397000" y="142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58202</xdr:rowOff>
    </xdr:from>
    <xdr:ext cx="762000" cy="259045"/>
    <xdr:sp macro="" textlink="">
      <xdr:nvSpPr>
        <xdr:cNvPr id="224" name="テキスト ボックス 223"/>
        <xdr:cNvSpPr txBox="1"/>
      </xdr:nvSpPr>
      <xdr:spPr>
        <a:xfrm>
          <a:off x="1066800" y="1428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級別標準職務の見直しにより、一定の昇給抑制が図られているため、全国市町村平均を下回り、長崎県下でも低い水準にある。</a:t>
          </a:r>
          <a:endParaRPr lang="ja-JP" altLang="ja-JP" sz="1400">
            <a:effectLst/>
          </a:endParaRPr>
        </a:p>
        <a:p>
          <a:r>
            <a:rPr kumimoji="1" lang="ja-JP" altLang="ja-JP" sz="1100">
              <a:solidFill>
                <a:schemeClr val="dk1"/>
              </a:solidFill>
              <a:effectLst/>
              <a:latin typeface="+mn-lt"/>
              <a:ea typeface="+mn-ea"/>
              <a:cs typeface="+mn-cs"/>
            </a:rPr>
            <a:t>今後も、国の人事院勧告を尊重した適正な職員の給与水準の確保に努めるとともに、職員数の適正化による総人件費の抑制に努めていく。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85372</xdr:rowOff>
    </xdr:to>
    <xdr:cxnSp macro="">
      <xdr:nvCxnSpPr>
        <xdr:cNvPr id="258" name="直線コネクタ 257"/>
        <xdr:cNvCxnSpPr/>
      </xdr:nvCxnSpPr>
      <xdr:spPr>
        <a:xfrm flipV="1">
          <a:off x="16179800" y="145915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85372</xdr:rowOff>
    </xdr:to>
    <xdr:cxnSp macro="">
      <xdr:nvCxnSpPr>
        <xdr:cNvPr id="261" name="直線コネクタ 260"/>
        <xdr:cNvCxnSpPr/>
      </xdr:nvCxnSpPr>
      <xdr:spPr>
        <a:xfrm>
          <a:off x="15290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71966</xdr:rowOff>
    </xdr:to>
    <xdr:cxnSp macro="">
      <xdr:nvCxnSpPr>
        <xdr:cNvPr id="264" name="直線コネクタ 263"/>
        <xdr:cNvCxnSpPr/>
      </xdr:nvCxnSpPr>
      <xdr:spPr>
        <a:xfrm flipV="1">
          <a:off x="14401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71966</xdr:rowOff>
    </xdr:to>
    <xdr:cxnSp macro="">
      <xdr:nvCxnSpPr>
        <xdr:cNvPr id="267" name="直線コネクタ 266"/>
        <xdr:cNvCxnSpPr/>
      </xdr:nvCxnSpPr>
      <xdr:spPr>
        <a:xfrm>
          <a:off x="13512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9" name="楕円 278"/>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0" name="テキスト ボックス 279"/>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4" name="テキスト ボックス 283"/>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の特殊性や地理的要因などにより、農林水産部門や商工部門、消防部門に人を多く配置しているため、類似団体平均を大きく上回っている。その一方で、壱岐市行財政改革「第４次」定員適正化計画に基づいた職員数の適正化に努めており、前年度に比べて職員数は減少しているが、人口の減少幅が大きいため数値は増加した。</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144992</xdr:rowOff>
    </xdr:from>
    <xdr:to>
      <xdr:col>81</xdr:col>
      <xdr:colOff>44450</xdr:colOff>
      <xdr:row>62</xdr:row>
      <xdr:rowOff>163492</xdr:rowOff>
    </xdr:to>
    <xdr:cxnSp macro="">
      <xdr:nvCxnSpPr>
        <xdr:cNvPr id="321" name="直線コネクタ 320"/>
        <xdr:cNvCxnSpPr/>
      </xdr:nvCxnSpPr>
      <xdr:spPr>
        <a:xfrm>
          <a:off x="16179800" y="10774892"/>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151426</xdr:rowOff>
    </xdr:to>
    <xdr:cxnSp macro="">
      <xdr:nvCxnSpPr>
        <xdr:cNvPr id="324" name="直線コネクタ 323"/>
        <xdr:cNvCxnSpPr/>
      </xdr:nvCxnSpPr>
      <xdr:spPr>
        <a:xfrm flipV="1">
          <a:off x="15290800" y="10774892"/>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151426</xdr:rowOff>
    </xdr:to>
    <xdr:cxnSp macro="">
      <xdr:nvCxnSpPr>
        <xdr:cNvPr id="327" name="直線コネクタ 326"/>
        <xdr:cNvCxnSpPr/>
      </xdr:nvCxnSpPr>
      <xdr:spPr>
        <a:xfrm>
          <a:off x="14401800" y="10758805"/>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120862</xdr:rowOff>
    </xdr:from>
    <xdr:to>
      <xdr:col>68</xdr:col>
      <xdr:colOff>152400</xdr:colOff>
      <xdr:row>62</xdr:row>
      <xdr:rowOff>128905</xdr:rowOff>
    </xdr:to>
    <xdr:cxnSp macro="">
      <xdr:nvCxnSpPr>
        <xdr:cNvPr id="330" name="直線コネクタ 329"/>
        <xdr:cNvCxnSpPr/>
      </xdr:nvCxnSpPr>
      <xdr:spPr>
        <a:xfrm>
          <a:off x="13512800" y="107507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112692</xdr:rowOff>
    </xdr:from>
    <xdr:to>
      <xdr:col>81</xdr:col>
      <xdr:colOff>95250</xdr:colOff>
      <xdr:row>63</xdr:row>
      <xdr:rowOff>42842</xdr:rowOff>
    </xdr:to>
    <xdr:sp macro="" textlink="">
      <xdr:nvSpPr>
        <xdr:cNvPr id="340" name="楕円 339"/>
        <xdr:cNvSpPr/>
      </xdr:nvSpPr>
      <xdr:spPr>
        <a:xfrm>
          <a:off x="16967200" y="107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84769</xdr:rowOff>
    </xdr:from>
    <xdr:ext cx="762000" cy="259045"/>
    <xdr:sp macro="" textlink="">
      <xdr:nvSpPr>
        <xdr:cNvPr id="341" name="定員管理の状況該当値テキスト"/>
        <xdr:cNvSpPr txBox="1"/>
      </xdr:nvSpPr>
      <xdr:spPr>
        <a:xfrm>
          <a:off x="17106900" y="1071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2" name="楕円 341"/>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43" name="テキスト ボックス 342"/>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100626</xdr:rowOff>
    </xdr:from>
    <xdr:to>
      <xdr:col>73</xdr:col>
      <xdr:colOff>44450</xdr:colOff>
      <xdr:row>63</xdr:row>
      <xdr:rowOff>30776</xdr:rowOff>
    </xdr:to>
    <xdr:sp macro="" textlink="">
      <xdr:nvSpPr>
        <xdr:cNvPr id="344" name="楕円 343"/>
        <xdr:cNvSpPr/>
      </xdr:nvSpPr>
      <xdr:spPr>
        <a:xfrm>
          <a:off x="15240000" y="107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15553</xdr:rowOff>
    </xdr:from>
    <xdr:ext cx="762000" cy="259045"/>
    <xdr:sp macro="" textlink="">
      <xdr:nvSpPr>
        <xdr:cNvPr id="345" name="テキスト ボックス 344"/>
        <xdr:cNvSpPr txBox="1"/>
      </xdr:nvSpPr>
      <xdr:spPr>
        <a:xfrm>
          <a:off x="14909800" y="1081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6" name="楕円 345"/>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7" name="テキスト ボックス 346"/>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70062</xdr:rowOff>
    </xdr:from>
    <xdr:to>
      <xdr:col>64</xdr:col>
      <xdr:colOff>152400</xdr:colOff>
      <xdr:row>63</xdr:row>
      <xdr:rowOff>212</xdr:rowOff>
    </xdr:to>
    <xdr:sp macro="" textlink="">
      <xdr:nvSpPr>
        <xdr:cNvPr id="348" name="楕円 347"/>
        <xdr:cNvSpPr/>
      </xdr:nvSpPr>
      <xdr:spPr>
        <a:xfrm>
          <a:off x="13462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156439</xdr:rowOff>
    </xdr:from>
    <xdr:ext cx="762000" cy="259045"/>
    <xdr:sp macro="" textlink="">
      <xdr:nvSpPr>
        <xdr:cNvPr id="349" name="テキスト ボックス 348"/>
        <xdr:cNvSpPr txBox="1"/>
      </xdr:nvSpPr>
      <xdr:spPr>
        <a:xfrm>
          <a:off x="13131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昨年と比較して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ポイントの増加となっている。主な要因として、</a:t>
          </a:r>
          <a:r>
            <a:rPr kumimoji="1" lang="ja-JP" altLang="ja-JP" sz="1100">
              <a:solidFill>
                <a:schemeClr val="dk1"/>
              </a:solidFill>
              <a:effectLst/>
              <a:latin typeface="+mn-lt"/>
              <a:ea typeface="+mn-ea"/>
              <a:cs typeface="+mn-cs"/>
            </a:rPr>
            <a:t>葬祭場の整備や小中学校の改修工事など</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事業の据置期間が終了したことで</a:t>
          </a:r>
          <a:r>
            <a:rPr kumimoji="1" lang="ja-JP" altLang="en-US" sz="1100">
              <a:solidFill>
                <a:schemeClr val="dk1"/>
              </a:solidFill>
              <a:effectLst/>
              <a:latin typeface="+mn-lt"/>
              <a:ea typeface="+mn-ea"/>
              <a:cs typeface="+mn-cs"/>
            </a:rPr>
            <a:t>元利償還金が増加したためである。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年度以降に借り入れた元金の償還が開始されるが借入額は減少傾向にあるため、ゆるやかな右肩下がりにはなると予想される。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161290</xdr:rowOff>
    </xdr:to>
    <xdr:cxnSp macro="">
      <xdr:nvCxnSpPr>
        <xdr:cNvPr id="383" name="直線コネクタ 382"/>
        <xdr:cNvCxnSpPr/>
      </xdr:nvCxnSpPr>
      <xdr:spPr>
        <a:xfrm>
          <a:off x="16179800" y="6311371"/>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141182</xdr:rowOff>
    </xdr:to>
    <xdr:cxnSp macro="">
      <xdr:nvCxnSpPr>
        <xdr:cNvPr id="386" name="直線コネクタ 385"/>
        <xdr:cNvCxnSpPr/>
      </xdr:nvCxnSpPr>
      <xdr:spPr>
        <a:xfrm flipV="1">
          <a:off x="15290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143192</xdr:rowOff>
    </xdr:to>
    <xdr:cxnSp macro="">
      <xdr:nvCxnSpPr>
        <xdr:cNvPr id="389" name="直線コネクタ 388"/>
        <xdr:cNvCxnSpPr/>
      </xdr:nvCxnSpPr>
      <xdr:spPr>
        <a:xfrm flipV="1">
          <a:off x="14401800" y="631338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137160</xdr:rowOff>
    </xdr:from>
    <xdr:to>
      <xdr:col>68</xdr:col>
      <xdr:colOff>152400</xdr:colOff>
      <xdr:row>36</xdr:row>
      <xdr:rowOff>143192</xdr:rowOff>
    </xdr:to>
    <xdr:cxnSp macro="">
      <xdr:nvCxnSpPr>
        <xdr:cNvPr id="392" name="直線コネクタ 391"/>
        <xdr:cNvCxnSpPr/>
      </xdr:nvCxnSpPr>
      <xdr:spPr>
        <a:xfrm>
          <a:off x="13512800" y="630936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3" name="公債費負担の状況該当値テキスト"/>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4" name="楕円 403"/>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5" name="テキスト ボックス 404"/>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6" name="楕円 405"/>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7" name="テキスト ボックス 406"/>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8" name="楕円 407"/>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9" name="テキスト ボックス 408"/>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86360</xdr:rowOff>
    </xdr:from>
    <xdr:to>
      <xdr:col>64</xdr:col>
      <xdr:colOff>152400</xdr:colOff>
      <xdr:row>37</xdr:row>
      <xdr:rowOff>16510</xdr:rowOff>
    </xdr:to>
    <xdr:sp macro="" textlink="">
      <xdr:nvSpPr>
        <xdr:cNvPr id="410" name="楕円 409"/>
        <xdr:cNvSpPr/>
      </xdr:nvSpPr>
      <xdr:spPr>
        <a:xfrm>
          <a:off x="13462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26687</xdr:rowOff>
    </xdr:from>
    <xdr:ext cx="762000" cy="259045"/>
    <xdr:sp macro="" textlink="">
      <xdr:nvSpPr>
        <xdr:cNvPr id="411" name="テキスト ボックス 410"/>
        <xdr:cNvSpPr txBox="1"/>
      </xdr:nvSpPr>
      <xdr:spPr>
        <a:xfrm>
          <a:off x="13131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ポイントの減となった。要因として、</a:t>
          </a:r>
          <a:r>
            <a:rPr kumimoji="1" lang="ja-JP" altLang="en-US" sz="1100">
              <a:solidFill>
                <a:schemeClr val="dk1"/>
              </a:solidFill>
              <a:effectLst/>
              <a:latin typeface="+mn-lt"/>
              <a:ea typeface="+mn-ea"/>
              <a:cs typeface="+mn-cs"/>
            </a:rPr>
            <a:t>現在高（分子）が大幅に減少したことに加え、</a:t>
          </a:r>
          <a:r>
            <a:rPr lang="ja-JP" altLang="ja-JP" sz="1100">
              <a:solidFill>
                <a:schemeClr val="dk1"/>
              </a:solidFill>
              <a:effectLst/>
              <a:latin typeface="+mn-lt"/>
              <a:ea typeface="+mn-ea"/>
              <a:cs typeface="+mn-cs"/>
            </a:rPr>
            <a:t>充当可能基金及び充当可能特定歳入（分母）が微増になったこと</a:t>
          </a:r>
          <a:r>
            <a:rPr lang="ja-JP" altLang="en-US" sz="1100">
              <a:solidFill>
                <a:schemeClr val="dk1"/>
              </a:solidFill>
              <a:effectLst/>
              <a:latin typeface="+mn-lt"/>
              <a:ea typeface="+mn-ea"/>
              <a:cs typeface="+mn-cs"/>
            </a:rPr>
            <a:t>が考えられる。</a:t>
          </a:r>
          <a:r>
            <a:rPr kumimoji="1" lang="ja-JP" altLang="ja-JP" sz="1100">
              <a:solidFill>
                <a:schemeClr val="dk1"/>
              </a:solidFill>
              <a:effectLst/>
              <a:latin typeface="+mn-lt"/>
              <a:ea typeface="+mn-ea"/>
              <a:cs typeface="+mn-cs"/>
            </a:rPr>
            <a:t>持続可能な財政基盤を確立するため、市債発行額を地方債の元金償還額以内に留めるように努め、将来にわたる負担の軽減を図るとともに、可能な限り地方債の繰上償還や基金への計画的な積立て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119168</xdr:rowOff>
    </xdr:from>
    <xdr:to>
      <xdr:col>81</xdr:col>
      <xdr:colOff>44450</xdr:colOff>
      <xdr:row>14</xdr:row>
      <xdr:rowOff>119973</xdr:rowOff>
    </xdr:to>
    <xdr:cxnSp macro="">
      <xdr:nvCxnSpPr>
        <xdr:cNvPr id="445" name="直線コネクタ 444"/>
        <xdr:cNvCxnSpPr/>
      </xdr:nvCxnSpPr>
      <xdr:spPr>
        <a:xfrm flipV="1">
          <a:off x="16179800" y="2519468"/>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119973</xdr:rowOff>
    </xdr:from>
    <xdr:to>
      <xdr:col>77</xdr:col>
      <xdr:colOff>44450</xdr:colOff>
      <xdr:row>14</xdr:row>
      <xdr:rowOff>153755</xdr:rowOff>
    </xdr:to>
    <xdr:cxnSp macro="">
      <xdr:nvCxnSpPr>
        <xdr:cNvPr id="448" name="直線コネクタ 447"/>
        <xdr:cNvCxnSpPr/>
      </xdr:nvCxnSpPr>
      <xdr:spPr>
        <a:xfrm flipV="1">
          <a:off x="15290800" y="252027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153755</xdr:rowOff>
    </xdr:from>
    <xdr:to>
      <xdr:col>72</xdr:col>
      <xdr:colOff>203200</xdr:colOff>
      <xdr:row>15</xdr:row>
      <xdr:rowOff>62738</xdr:rowOff>
    </xdr:to>
    <xdr:cxnSp macro="">
      <xdr:nvCxnSpPr>
        <xdr:cNvPr id="451" name="直線コネクタ 450"/>
        <xdr:cNvCxnSpPr/>
      </xdr:nvCxnSpPr>
      <xdr:spPr>
        <a:xfrm flipV="1">
          <a:off x="14401800" y="255405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62738</xdr:rowOff>
    </xdr:from>
    <xdr:to>
      <xdr:col>68</xdr:col>
      <xdr:colOff>152400</xdr:colOff>
      <xdr:row>15</xdr:row>
      <xdr:rowOff>106976</xdr:rowOff>
    </xdr:to>
    <xdr:cxnSp macro="">
      <xdr:nvCxnSpPr>
        <xdr:cNvPr id="454" name="直線コネクタ 453"/>
        <xdr:cNvCxnSpPr/>
      </xdr:nvCxnSpPr>
      <xdr:spPr>
        <a:xfrm flipV="1">
          <a:off x="13512800" y="263448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68368</xdr:rowOff>
    </xdr:from>
    <xdr:to>
      <xdr:col>81</xdr:col>
      <xdr:colOff>95250</xdr:colOff>
      <xdr:row>14</xdr:row>
      <xdr:rowOff>169968</xdr:rowOff>
    </xdr:to>
    <xdr:sp macro="" textlink="">
      <xdr:nvSpPr>
        <xdr:cNvPr id="464" name="楕円 463"/>
        <xdr:cNvSpPr/>
      </xdr:nvSpPr>
      <xdr:spPr>
        <a:xfrm>
          <a:off x="169672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40445</xdr:rowOff>
    </xdr:from>
    <xdr:ext cx="762000" cy="259045"/>
    <xdr:sp macro="" textlink="">
      <xdr:nvSpPr>
        <xdr:cNvPr id="465" name="将来負担の状況該当値テキスト"/>
        <xdr:cNvSpPr txBox="1"/>
      </xdr:nvSpPr>
      <xdr:spPr>
        <a:xfrm>
          <a:off x="17106900" y="244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69173</xdr:rowOff>
    </xdr:from>
    <xdr:to>
      <xdr:col>77</xdr:col>
      <xdr:colOff>95250</xdr:colOff>
      <xdr:row>14</xdr:row>
      <xdr:rowOff>170773</xdr:rowOff>
    </xdr:to>
    <xdr:sp macro="" textlink="">
      <xdr:nvSpPr>
        <xdr:cNvPr id="466" name="楕円 465"/>
        <xdr:cNvSpPr/>
      </xdr:nvSpPr>
      <xdr:spPr>
        <a:xfrm>
          <a:off x="16129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155550</xdr:rowOff>
    </xdr:from>
    <xdr:ext cx="736600" cy="259045"/>
    <xdr:sp macro="" textlink="">
      <xdr:nvSpPr>
        <xdr:cNvPr id="467" name="テキスト ボックス 466"/>
        <xdr:cNvSpPr txBox="1"/>
      </xdr:nvSpPr>
      <xdr:spPr>
        <a:xfrm>
          <a:off x="15798800" y="2555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102955</xdr:rowOff>
    </xdr:from>
    <xdr:to>
      <xdr:col>73</xdr:col>
      <xdr:colOff>44450</xdr:colOff>
      <xdr:row>15</xdr:row>
      <xdr:rowOff>33105</xdr:rowOff>
    </xdr:to>
    <xdr:sp macro="" textlink="">
      <xdr:nvSpPr>
        <xdr:cNvPr id="468" name="楕円 467"/>
        <xdr:cNvSpPr/>
      </xdr:nvSpPr>
      <xdr:spPr>
        <a:xfrm>
          <a:off x="15240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43282</xdr:rowOff>
    </xdr:from>
    <xdr:ext cx="762000" cy="259045"/>
    <xdr:sp macro="" textlink="">
      <xdr:nvSpPr>
        <xdr:cNvPr id="469" name="テキスト ボックス 468"/>
        <xdr:cNvSpPr txBox="1"/>
      </xdr:nvSpPr>
      <xdr:spPr>
        <a:xfrm>
          <a:off x="14909800" y="22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70" name="楕円 469"/>
        <xdr:cNvSpPr/>
      </xdr:nvSpPr>
      <xdr:spPr>
        <a:xfrm>
          <a:off x="14351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71" name="テキスト ボックス 470"/>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56176</xdr:rowOff>
    </xdr:from>
    <xdr:to>
      <xdr:col>64</xdr:col>
      <xdr:colOff>152400</xdr:colOff>
      <xdr:row>15</xdr:row>
      <xdr:rowOff>157776</xdr:rowOff>
    </xdr:to>
    <xdr:sp macro="" textlink="">
      <xdr:nvSpPr>
        <xdr:cNvPr id="472" name="楕円 471"/>
        <xdr:cNvSpPr/>
      </xdr:nvSpPr>
      <xdr:spPr>
        <a:xfrm>
          <a:off x="134620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167953</xdr:rowOff>
    </xdr:from>
    <xdr:ext cx="762000" cy="259045"/>
    <xdr:sp macro="" textlink="">
      <xdr:nvSpPr>
        <xdr:cNvPr id="473" name="テキスト ボックス 472"/>
        <xdr:cNvSpPr txBox="1"/>
      </xdr:nvSpPr>
      <xdr:spPr>
        <a:xfrm>
          <a:off x="13131800" y="239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壱岐市行財政改革「第４次」定員適正化計画に基づいた職員数の適正化に努めており、前年度に比べて減少しているが、算定分母となる経常一般財源の減少により、経常収支比率は前年度比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50800</xdr:rowOff>
    </xdr:to>
    <xdr:cxnSp macro="">
      <xdr:nvCxnSpPr>
        <xdr:cNvPr id="66" name="直線コネクタ 65"/>
        <xdr:cNvCxnSpPr/>
      </xdr:nvCxnSpPr>
      <xdr:spPr>
        <a:xfrm>
          <a:off x="3987800" y="6550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35560</xdr:rowOff>
    </xdr:to>
    <xdr:cxnSp macro="">
      <xdr:nvCxnSpPr>
        <xdr:cNvPr id="69" name="直線コネクタ 68"/>
        <xdr:cNvCxnSpPr/>
      </xdr:nvCxnSpPr>
      <xdr:spPr>
        <a:xfrm>
          <a:off x="3098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66040</xdr:rowOff>
    </xdr:to>
    <xdr:cxnSp macro="">
      <xdr:nvCxnSpPr>
        <xdr:cNvPr id="72" name="直線コネクタ 71"/>
        <xdr:cNvCxnSpPr/>
      </xdr:nvCxnSpPr>
      <xdr:spPr>
        <a:xfrm flipV="1">
          <a:off x="2209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66040</xdr:rowOff>
    </xdr:to>
    <xdr:cxnSp macro="">
      <xdr:nvCxnSpPr>
        <xdr:cNvPr id="75" name="直線コネクタ 74"/>
        <xdr:cNvCxnSpPr/>
      </xdr:nvCxnSpPr>
      <xdr:spPr>
        <a:xfrm>
          <a:off x="1320800" y="6398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近年の</a:t>
          </a:r>
          <a:r>
            <a:rPr kumimoji="1" lang="ja-JP" altLang="ja-JP" sz="1100" b="0" i="0" baseline="0">
              <a:solidFill>
                <a:schemeClr val="dk1"/>
              </a:solidFill>
              <a:effectLst/>
              <a:latin typeface="+mn-lt"/>
              <a:ea typeface="+mn-ea"/>
              <a:cs typeface="+mn-cs"/>
            </a:rPr>
            <a:t>物価高騰に伴い、旅費や委託業務など経常の物件費が増加したことで、経常収支比率は前年度比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ポイント増となった。</a:t>
          </a:r>
          <a:endParaRPr lang="ja-JP" altLang="ja-JP" sz="1400">
            <a:effectLst/>
          </a:endParaRPr>
        </a:p>
        <a:p>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合併後</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年を経過するが、未だに旧町ごとに多くの施設を有し、</a:t>
          </a:r>
          <a:r>
            <a:rPr kumimoji="1" lang="ja-JP" altLang="en-US" sz="1100" b="0" i="0" baseline="0">
              <a:solidFill>
                <a:schemeClr val="dk1"/>
              </a:solidFill>
              <a:effectLst/>
              <a:latin typeface="+mn-lt"/>
              <a:ea typeface="+mn-ea"/>
              <a:cs typeface="+mn-cs"/>
            </a:rPr>
            <a:t>多額の</a:t>
          </a:r>
          <a:r>
            <a:rPr kumimoji="1" lang="ja-JP" altLang="ja-JP" sz="1100" b="0" i="0" baseline="0">
              <a:solidFill>
                <a:schemeClr val="dk1"/>
              </a:solidFill>
              <a:effectLst/>
              <a:latin typeface="+mn-lt"/>
              <a:ea typeface="+mn-ea"/>
              <a:cs typeface="+mn-cs"/>
            </a:rPr>
            <a:t>管理運営費</a:t>
          </a:r>
          <a:r>
            <a:rPr kumimoji="1" lang="ja-JP" altLang="en-US" sz="1100" b="0" i="0" baseline="0">
              <a:solidFill>
                <a:schemeClr val="dk1"/>
              </a:solidFill>
              <a:effectLst/>
              <a:latin typeface="+mn-lt"/>
              <a:ea typeface="+mn-ea"/>
              <a:cs typeface="+mn-cs"/>
            </a:rPr>
            <a:t>を要しているおり</a:t>
          </a:r>
          <a:r>
            <a:rPr kumimoji="1" lang="ja-JP" altLang="ja-JP" sz="1100" b="0" i="0" baseline="0">
              <a:solidFill>
                <a:schemeClr val="dk1"/>
              </a:solidFill>
              <a:effectLst/>
              <a:latin typeface="+mn-lt"/>
              <a:ea typeface="+mn-ea"/>
              <a:cs typeface="+mn-cs"/>
            </a:rPr>
            <a:t>、他の類似団体内平均より高くなっている。今後、公共施設等総合計画に基づく施設の統廃合・集約化を行うとともに、指定管理者制度等の活用による施設管理コストの削減に努めていく。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161290</xdr:rowOff>
    </xdr:to>
    <xdr:cxnSp macro="">
      <xdr:nvCxnSpPr>
        <xdr:cNvPr id="127" name="直線コネクタ 126"/>
        <xdr:cNvCxnSpPr/>
      </xdr:nvCxnSpPr>
      <xdr:spPr>
        <a:xfrm>
          <a:off x="15671800" y="3030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115570</xdr:rowOff>
    </xdr:to>
    <xdr:cxnSp macro="">
      <xdr:nvCxnSpPr>
        <xdr:cNvPr id="130" name="直線コネクタ 129"/>
        <xdr:cNvCxnSpPr/>
      </xdr:nvCxnSpPr>
      <xdr:spPr>
        <a:xfrm>
          <a:off x="14782800" y="2931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153670</xdr:rowOff>
    </xdr:to>
    <xdr:cxnSp macro="">
      <xdr:nvCxnSpPr>
        <xdr:cNvPr id="133" name="直線コネクタ 132"/>
        <xdr:cNvCxnSpPr/>
      </xdr:nvCxnSpPr>
      <xdr:spPr>
        <a:xfrm flipV="1">
          <a:off x="13893800" y="2931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19</xdr:row>
      <xdr:rowOff>1270</xdr:rowOff>
    </xdr:to>
    <xdr:cxnSp macro="">
      <xdr:nvCxnSpPr>
        <xdr:cNvPr id="136" name="直線コネクタ 135"/>
        <xdr:cNvCxnSpPr/>
      </xdr:nvCxnSpPr>
      <xdr:spPr>
        <a:xfrm flipV="1">
          <a:off x="13004800" y="3068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2" name="楕円 151"/>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3" name="テキスト ボックス 152"/>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4" name="楕円 153"/>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5" name="テキスト ボックス 154"/>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幼児教育・保育の無償化により、児童福祉費</a:t>
          </a:r>
          <a:r>
            <a:rPr kumimoji="1" lang="ja-JP" altLang="en-US" sz="1100" baseline="0">
              <a:solidFill>
                <a:schemeClr val="dk1"/>
              </a:solidFill>
              <a:effectLst/>
              <a:latin typeface="+mn-lt"/>
              <a:ea typeface="+mn-ea"/>
              <a:cs typeface="+mn-cs"/>
            </a:rPr>
            <a:t>の増加や障碍者関連経費にかかる扶助費が増加しているため</a:t>
          </a:r>
          <a:r>
            <a:rPr kumimoji="1" lang="ja-JP" altLang="ja-JP" sz="1100" baseline="0">
              <a:solidFill>
                <a:schemeClr val="dk1"/>
              </a:solidFill>
              <a:effectLst/>
              <a:latin typeface="+mn-lt"/>
              <a:ea typeface="+mn-ea"/>
              <a:cs typeface="+mn-cs"/>
            </a:rPr>
            <a:t>、前年度比</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ポイントの増となっている。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158750</xdr:rowOff>
    </xdr:to>
    <xdr:cxnSp macro="">
      <xdr:nvCxnSpPr>
        <xdr:cNvPr id="188" name="直線コネクタ 187"/>
        <xdr:cNvCxnSpPr/>
      </xdr:nvCxnSpPr>
      <xdr:spPr>
        <a:xfrm>
          <a:off x="3987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95250</xdr:rowOff>
    </xdr:to>
    <xdr:cxnSp macro="">
      <xdr:nvCxnSpPr>
        <xdr:cNvPr id="191" name="直線コネクタ 190"/>
        <xdr:cNvCxnSpPr/>
      </xdr:nvCxnSpPr>
      <xdr:spPr>
        <a:xfrm>
          <a:off x="3098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82550</xdr:rowOff>
    </xdr:to>
    <xdr:cxnSp macro="">
      <xdr:nvCxnSpPr>
        <xdr:cNvPr id="194" name="直線コネクタ 193"/>
        <xdr:cNvCxnSpPr/>
      </xdr:nvCxnSpPr>
      <xdr:spPr>
        <a:xfrm>
          <a:off x="2209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56</xdr:row>
      <xdr:rowOff>88900</xdr:rowOff>
    </xdr:to>
    <xdr:cxnSp macro="">
      <xdr:nvCxnSpPr>
        <xdr:cNvPr id="197" name="直線コネクタ 196"/>
        <xdr:cNvCxnSpPr/>
      </xdr:nvCxnSpPr>
      <xdr:spPr>
        <a:xfrm flipV="1">
          <a:off x="1320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2" name="テキスト ボックス 211"/>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6" name="テキスト ボックス 215"/>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その他の経費にかかる経常収支比率は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ポイントの増加となった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主な経費として</a:t>
          </a:r>
          <a:r>
            <a:rPr kumimoji="1" lang="ja-JP" altLang="ja-JP" sz="1100">
              <a:solidFill>
                <a:schemeClr val="dk1"/>
              </a:solidFill>
              <a:effectLst/>
              <a:latin typeface="+mn-lt"/>
              <a:ea typeface="+mn-ea"/>
              <a:cs typeface="+mn-cs"/>
            </a:rPr>
            <a:t>、公営企業会計に対する繰出金が挙げられる。公営企業については独立採算の原則に基づき、今後も経営努力と経費の節減等を継続していくことにより、一般会計からの繰出金の抑制に努めていく。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53522</xdr:rowOff>
    </xdr:to>
    <xdr:cxnSp macro="">
      <xdr:nvCxnSpPr>
        <xdr:cNvPr id="251" name="直線コネクタ 250"/>
        <xdr:cNvCxnSpPr/>
      </xdr:nvCxnSpPr>
      <xdr:spPr>
        <a:xfrm>
          <a:off x="15671800" y="9439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31750</xdr:rowOff>
    </xdr:to>
    <xdr:cxnSp macro="">
      <xdr:nvCxnSpPr>
        <xdr:cNvPr id="254" name="直線コネクタ 253"/>
        <xdr:cNvCxnSpPr/>
      </xdr:nvCxnSpPr>
      <xdr:spPr>
        <a:xfrm flipV="1">
          <a:off x="14782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53522</xdr:rowOff>
    </xdr:to>
    <xdr:cxnSp macro="">
      <xdr:nvCxnSpPr>
        <xdr:cNvPr id="257" name="直線コネクタ 256"/>
        <xdr:cNvCxnSpPr/>
      </xdr:nvCxnSpPr>
      <xdr:spPr>
        <a:xfrm flipV="1">
          <a:off x="13893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99785</xdr:rowOff>
    </xdr:to>
    <xdr:cxnSp macro="">
      <xdr:nvCxnSpPr>
        <xdr:cNvPr id="260" name="直線コネクタ 259"/>
        <xdr:cNvCxnSpPr/>
      </xdr:nvCxnSpPr>
      <xdr:spPr>
        <a:xfrm flipV="1">
          <a:off x="13004800" y="9483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補助費等にかかる経常収支比率は類似団体内平均を下回っており、前年度比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補助金については、補助金検討委員会の答申に沿った見直しを図るとともに、今後も公益性・必要性・妥当性・費用対効果について十分な検証を行い、適正化に向けた見直し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26416</xdr:rowOff>
    </xdr:to>
    <xdr:cxnSp macro="">
      <xdr:nvCxnSpPr>
        <xdr:cNvPr id="309" name="直線コネクタ 308"/>
        <xdr:cNvCxnSpPr/>
      </xdr:nvCxnSpPr>
      <xdr:spPr>
        <a:xfrm flipV="1">
          <a:off x="15671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2" name="直線コネクタ 311"/>
        <xdr:cNvCxnSpPr/>
      </xdr:nvCxnSpPr>
      <xdr:spPr>
        <a:xfrm flipV="1">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40132</xdr:rowOff>
    </xdr:to>
    <xdr:cxnSp macro="">
      <xdr:nvCxnSpPr>
        <xdr:cNvPr id="315" name="直線コネクタ 314"/>
        <xdr:cNvCxnSpPr/>
      </xdr:nvCxnSpPr>
      <xdr:spPr>
        <a:xfrm>
          <a:off x="13893800" y="61254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8" name="直線コネクタ 317"/>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4" name="楕円 333"/>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5" name="テキスト ボックス 334"/>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6" name="楕円 335"/>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7" name="テキスト ボックス 336"/>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公債費にかかる経常収支比率は、合併特例債</a:t>
          </a:r>
          <a:r>
            <a:rPr kumimoji="1" lang="ja-JP" altLang="en-US" sz="1100">
              <a:solidFill>
                <a:schemeClr val="dk1"/>
              </a:solidFill>
              <a:effectLst/>
              <a:latin typeface="+mn-lt"/>
              <a:ea typeface="+mn-ea"/>
              <a:cs typeface="+mn-cs"/>
            </a:rPr>
            <a:t>や過疎対策事業債</a:t>
          </a:r>
          <a:r>
            <a:rPr kumimoji="1" lang="ja-JP" altLang="ja-JP" sz="1100">
              <a:solidFill>
                <a:schemeClr val="dk1"/>
              </a:solidFill>
              <a:effectLst/>
              <a:latin typeface="+mn-lt"/>
              <a:ea typeface="+mn-ea"/>
              <a:cs typeface="+mn-cs"/>
            </a:rPr>
            <a:t>の償還開始により前年度比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ポイントの増となっている。今後、公債費負担は減少していく見込みであるが、交付税措置の有利な地方債の活用や繰上償還等の実施により、更なる健全な財政運営に努めていく。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69" name="直線コネクタ 368"/>
        <xdr:cNvCxnSpPr/>
      </xdr:nvCxnSpPr>
      <xdr:spPr>
        <a:xfrm>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85090</xdr:rowOff>
    </xdr:to>
    <xdr:cxnSp macro="">
      <xdr:nvCxnSpPr>
        <xdr:cNvPr id="372" name="直線コネクタ 371"/>
        <xdr:cNvCxnSpPr/>
      </xdr:nvCxnSpPr>
      <xdr:spPr>
        <a:xfrm>
          <a:off x="3098800" y="12920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69850</xdr:rowOff>
    </xdr:to>
    <xdr:cxnSp macro="">
      <xdr:nvCxnSpPr>
        <xdr:cNvPr id="375" name="直線コネクタ 374"/>
        <xdr:cNvCxnSpPr/>
      </xdr:nvCxnSpPr>
      <xdr:spPr>
        <a:xfrm flipV="1">
          <a:off x="2209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79375</xdr:rowOff>
    </xdr:to>
    <xdr:cxnSp macro="">
      <xdr:nvCxnSpPr>
        <xdr:cNvPr id="378" name="直線コネクタ 377"/>
        <xdr:cNvCxnSpPr/>
      </xdr:nvCxnSpPr>
      <xdr:spPr>
        <a:xfrm flipV="1">
          <a:off x="1320800" y="12928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8" name="楕円 387"/>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44467</xdr:rowOff>
    </xdr:from>
    <xdr:ext cx="762000" cy="259045"/>
    <xdr:sp macro="" textlink="">
      <xdr:nvSpPr>
        <xdr:cNvPr id="389" name="公債費該当値テキスト"/>
        <xdr:cNvSpPr txBox="1"/>
      </xdr:nvSpPr>
      <xdr:spPr>
        <a:xfrm>
          <a:off x="49149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2" name="楕円 391"/>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97807</xdr:rowOff>
    </xdr:from>
    <xdr:ext cx="762000" cy="259045"/>
    <xdr:sp macro="" textlink="">
      <xdr:nvSpPr>
        <xdr:cNvPr id="393" name="テキスト ボックス 392"/>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6" name="楕円 395"/>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114952</xdr:rowOff>
    </xdr:from>
    <xdr:ext cx="762000" cy="259045"/>
    <xdr:sp macro="" textlink="">
      <xdr:nvSpPr>
        <xdr:cNvPr id="397" name="テキスト ボックス 396"/>
        <xdr:cNvSpPr txBox="1"/>
      </xdr:nvSpPr>
      <xdr:spPr>
        <a:xfrm>
          <a:off x="939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算定分子である経常の物件費が増加した一方、算定分母となる経常一般財源（地方特例交付金・普通交付税等）が減少したことにより、前年度比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ポイント増加することとなった。今後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経常一般財源の歳入見込みは厳しさを増していくことから、徹底した事務事業等の見直しを図り、経常的経費の歳出抑制に努めていく。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26415</xdr:rowOff>
    </xdr:to>
    <xdr:cxnSp macro="">
      <xdr:nvCxnSpPr>
        <xdr:cNvPr id="428" name="直線コネクタ 427"/>
        <xdr:cNvCxnSpPr/>
      </xdr:nvCxnSpPr>
      <xdr:spPr>
        <a:xfrm>
          <a:off x="15671800" y="129971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138430</xdr:rowOff>
    </xdr:to>
    <xdr:cxnSp macro="">
      <xdr:nvCxnSpPr>
        <xdr:cNvPr id="431" name="直線コネクタ 430"/>
        <xdr:cNvCxnSpPr/>
      </xdr:nvCxnSpPr>
      <xdr:spPr>
        <a:xfrm>
          <a:off x="14782800" y="12924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120142</xdr:rowOff>
    </xdr:to>
    <xdr:cxnSp macro="">
      <xdr:nvCxnSpPr>
        <xdr:cNvPr id="434" name="直線コネクタ 433"/>
        <xdr:cNvCxnSpPr/>
      </xdr:nvCxnSpPr>
      <xdr:spPr>
        <a:xfrm flipV="1">
          <a:off x="13893800" y="12924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117856</xdr:rowOff>
    </xdr:to>
    <xdr:cxnSp macro="">
      <xdr:nvCxnSpPr>
        <xdr:cNvPr id="437" name="直線コネクタ 436"/>
        <xdr:cNvCxnSpPr/>
      </xdr:nvCxnSpPr>
      <xdr:spPr>
        <a:xfrm flipV="1">
          <a:off x="13004800" y="12978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7" name="楕円 446"/>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8"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9" name="楕円 448"/>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0" name="テキスト ボックス 449"/>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51" name="楕円 450"/>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52" name="テキスト ボックス 451"/>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3" name="楕円 452"/>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4" name="テキスト ボックス 453"/>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5" name="楕円 454"/>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6" name="テキスト ボックス 455"/>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55731</xdr:rowOff>
    </xdr:from>
    <xdr:to>
      <xdr:col>29</xdr:col>
      <xdr:colOff>127000</xdr:colOff>
      <xdr:row>14</xdr:row>
      <xdr:rowOff>102518</xdr:rowOff>
    </xdr:to>
    <xdr:cxnSp macro="">
      <xdr:nvCxnSpPr>
        <xdr:cNvPr id="52" name="直線コネクタ 51"/>
        <xdr:cNvCxnSpPr/>
      </xdr:nvCxnSpPr>
      <xdr:spPr bwMode="auto">
        <a:xfrm flipV="1">
          <a:off x="5003800" y="2503656"/>
          <a:ext cx="647700" cy="4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102518</xdr:rowOff>
    </xdr:from>
    <xdr:to>
      <xdr:col>26</xdr:col>
      <xdr:colOff>50800</xdr:colOff>
      <xdr:row>14</xdr:row>
      <xdr:rowOff>125171</xdr:rowOff>
    </xdr:to>
    <xdr:cxnSp macro="">
      <xdr:nvCxnSpPr>
        <xdr:cNvPr id="55" name="直線コネクタ 54"/>
        <xdr:cNvCxnSpPr/>
      </xdr:nvCxnSpPr>
      <xdr:spPr bwMode="auto">
        <a:xfrm flipV="1">
          <a:off x="4305300" y="2550443"/>
          <a:ext cx="698500" cy="22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125171</xdr:rowOff>
    </xdr:from>
    <xdr:to>
      <xdr:col>22</xdr:col>
      <xdr:colOff>114300</xdr:colOff>
      <xdr:row>14</xdr:row>
      <xdr:rowOff>162988</xdr:rowOff>
    </xdr:to>
    <xdr:cxnSp macro="">
      <xdr:nvCxnSpPr>
        <xdr:cNvPr id="58" name="直線コネクタ 57"/>
        <xdr:cNvCxnSpPr/>
      </xdr:nvCxnSpPr>
      <xdr:spPr bwMode="auto">
        <a:xfrm flipV="1">
          <a:off x="3606800" y="2573096"/>
          <a:ext cx="698500" cy="3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162988</xdr:rowOff>
    </xdr:from>
    <xdr:to>
      <xdr:col>18</xdr:col>
      <xdr:colOff>177800</xdr:colOff>
      <xdr:row>15</xdr:row>
      <xdr:rowOff>77742</xdr:rowOff>
    </xdr:to>
    <xdr:cxnSp macro="">
      <xdr:nvCxnSpPr>
        <xdr:cNvPr id="61" name="直線コネクタ 60"/>
        <xdr:cNvCxnSpPr/>
      </xdr:nvCxnSpPr>
      <xdr:spPr bwMode="auto">
        <a:xfrm flipV="1">
          <a:off x="2908300" y="2610913"/>
          <a:ext cx="698500" cy="8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4931</xdr:rowOff>
    </xdr:from>
    <xdr:to>
      <xdr:col>29</xdr:col>
      <xdr:colOff>177800</xdr:colOff>
      <xdr:row>14</xdr:row>
      <xdr:rowOff>106531</xdr:rowOff>
    </xdr:to>
    <xdr:sp macro="" textlink="">
      <xdr:nvSpPr>
        <xdr:cNvPr id="71" name="楕円 70"/>
        <xdr:cNvSpPr/>
      </xdr:nvSpPr>
      <xdr:spPr bwMode="auto">
        <a:xfrm>
          <a:off x="5600700" y="2452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21458</xdr:rowOff>
    </xdr:from>
    <xdr:ext cx="762000" cy="259045"/>
    <xdr:sp macro="" textlink="">
      <xdr:nvSpPr>
        <xdr:cNvPr id="72" name="人口1人当たり決算額の推移該当値テキスト130"/>
        <xdr:cNvSpPr txBox="1"/>
      </xdr:nvSpPr>
      <xdr:spPr>
        <a:xfrm>
          <a:off x="5740400" y="2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51718</xdr:rowOff>
    </xdr:from>
    <xdr:to>
      <xdr:col>26</xdr:col>
      <xdr:colOff>101600</xdr:colOff>
      <xdr:row>14</xdr:row>
      <xdr:rowOff>153318</xdr:rowOff>
    </xdr:to>
    <xdr:sp macro="" textlink="">
      <xdr:nvSpPr>
        <xdr:cNvPr id="73" name="楕円 72"/>
        <xdr:cNvSpPr/>
      </xdr:nvSpPr>
      <xdr:spPr bwMode="auto">
        <a:xfrm>
          <a:off x="4953000" y="24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163495</xdr:rowOff>
    </xdr:from>
    <xdr:ext cx="736600" cy="259045"/>
    <xdr:sp macro="" textlink="">
      <xdr:nvSpPr>
        <xdr:cNvPr id="74" name="テキスト ボックス 73"/>
        <xdr:cNvSpPr txBox="1"/>
      </xdr:nvSpPr>
      <xdr:spPr>
        <a:xfrm>
          <a:off x="4622800" y="226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74371</xdr:rowOff>
    </xdr:from>
    <xdr:to>
      <xdr:col>22</xdr:col>
      <xdr:colOff>165100</xdr:colOff>
      <xdr:row>15</xdr:row>
      <xdr:rowOff>4521</xdr:rowOff>
    </xdr:to>
    <xdr:sp macro="" textlink="">
      <xdr:nvSpPr>
        <xdr:cNvPr id="75" name="楕円 74"/>
        <xdr:cNvSpPr/>
      </xdr:nvSpPr>
      <xdr:spPr bwMode="auto">
        <a:xfrm>
          <a:off x="4254500" y="252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14698</xdr:rowOff>
    </xdr:from>
    <xdr:ext cx="762000" cy="259045"/>
    <xdr:sp macro="" textlink="">
      <xdr:nvSpPr>
        <xdr:cNvPr id="76" name="テキスト ボックス 75"/>
        <xdr:cNvSpPr txBox="1"/>
      </xdr:nvSpPr>
      <xdr:spPr>
        <a:xfrm>
          <a:off x="3924300" y="22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112188</xdr:rowOff>
    </xdr:from>
    <xdr:to>
      <xdr:col>19</xdr:col>
      <xdr:colOff>38100</xdr:colOff>
      <xdr:row>15</xdr:row>
      <xdr:rowOff>42338</xdr:rowOff>
    </xdr:to>
    <xdr:sp macro="" textlink="">
      <xdr:nvSpPr>
        <xdr:cNvPr id="77" name="楕円 76"/>
        <xdr:cNvSpPr/>
      </xdr:nvSpPr>
      <xdr:spPr bwMode="auto">
        <a:xfrm>
          <a:off x="3556000" y="256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52515</xdr:rowOff>
    </xdr:from>
    <xdr:ext cx="762000" cy="259045"/>
    <xdr:sp macro="" textlink="">
      <xdr:nvSpPr>
        <xdr:cNvPr id="78" name="テキスト ボックス 77"/>
        <xdr:cNvSpPr txBox="1"/>
      </xdr:nvSpPr>
      <xdr:spPr>
        <a:xfrm>
          <a:off x="3225800" y="232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26942</xdr:rowOff>
    </xdr:from>
    <xdr:to>
      <xdr:col>15</xdr:col>
      <xdr:colOff>101600</xdr:colOff>
      <xdr:row>15</xdr:row>
      <xdr:rowOff>128542</xdr:rowOff>
    </xdr:to>
    <xdr:sp macro="" textlink="">
      <xdr:nvSpPr>
        <xdr:cNvPr id="79" name="楕円 78"/>
        <xdr:cNvSpPr/>
      </xdr:nvSpPr>
      <xdr:spPr bwMode="auto">
        <a:xfrm>
          <a:off x="2857500" y="264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138719</xdr:rowOff>
    </xdr:from>
    <xdr:ext cx="762000" cy="259045"/>
    <xdr:sp macro="" textlink="">
      <xdr:nvSpPr>
        <xdr:cNvPr id="80" name="テキスト ボックス 79"/>
        <xdr:cNvSpPr txBox="1"/>
      </xdr:nvSpPr>
      <xdr:spPr>
        <a:xfrm>
          <a:off x="25273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20114</xdr:rowOff>
    </xdr:from>
    <xdr:to>
      <xdr:col>29</xdr:col>
      <xdr:colOff>127000</xdr:colOff>
      <xdr:row>38</xdr:row>
      <xdr:rowOff>46102</xdr:rowOff>
    </xdr:to>
    <xdr:cxnSp macro="">
      <xdr:nvCxnSpPr>
        <xdr:cNvPr id="116" name="直線コネクタ 115"/>
        <xdr:cNvCxnSpPr/>
      </xdr:nvCxnSpPr>
      <xdr:spPr bwMode="auto">
        <a:xfrm flipV="1">
          <a:off x="5003800" y="7487714"/>
          <a:ext cx="647700" cy="25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4890</xdr:rowOff>
    </xdr:from>
    <xdr:ext cx="762000" cy="259045"/>
    <xdr:sp macro="" textlink="">
      <xdr:nvSpPr>
        <xdr:cNvPr id="117" name="人口1人当たり決算額の推移平均値テキスト445"/>
        <xdr:cNvSpPr txBox="1"/>
      </xdr:nvSpPr>
      <xdr:spPr>
        <a:xfrm>
          <a:off x="5740400" y="7472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46102</xdr:rowOff>
    </xdr:from>
    <xdr:to>
      <xdr:col>26</xdr:col>
      <xdr:colOff>50800</xdr:colOff>
      <xdr:row>38</xdr:row>
      <xdr:rowOff>58521</xdr:rowOff>
    </xdr:to>
    <xdr:cxnSp macro="">
      <xdr:nvCxnSpPr>
        <xdr:cNvPr id="119" name="直線コネクタ 118"/>
        <xdr:cNvCxnSpPr/>
      </xdr:nvCxnSpPr>
      <xdr:spPr bwMode="auto">
        <a:xfrm flipV="1">
          <a:off x="4305300" y="7513702"/>
          <a:ext cx="698500" cy="12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58521</xdr:rowOff>
    </xdr:from>
    <xdr:to>
      <xdr:col>22</xdr:col>
      <xdr:colOff>114300</xdr:colOff>
      <xdr:row>38</xdr:row>
      <xdr:rowOff>68119</xdr:rowOff>
    </xdr:to>
    <xdr:cxnSp macro="">
      <xdr:nvCxnSpPr>
        <xdr:cNvPr id="122" name="直線コネクタ 121"/>
        <xdr:cNvCxnSpPr/>
      </xdr:nvCxnSpPr>
      <xdr:spPr bwMode="auto">
        <a:xfrm flipV="1">
          <a:off x="3606800" y="7526121"/>
          <a:ext cx="698500" cy="9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52676</xdr:rowOff>
    </xdr:from>
    <xdr:to>
      <xdr:col>18</xdr:col>
      <xdr:colOff>177800</xdr:colOff>
      <xdr:row>38</xdr:row>
      <xdr:rowOff>68119</xdr:rowOff>
    </xdr:to>
    <xdr:cxnSp macro="">
      <xdr:nvCxnSpPr>
        <xdr:cNvPr id="125" name="直線コネクタ 124"/>
        <xdr:cNvCxnSpPr/>
      </xdr:nvCxnSpPr>
      <xdr:spPr bwMode="auto">
        <a:xfrm>
          <a:off x="2908300" y="7520276"/>
          <a:ext cx="698500" cy="1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312214</xdr:rowOff>
    </xdr:from>
    <xdr:to>
      <xdr:col>29</xdr:col>
      <xdr:colOff>177800</xdr:colOff>
      <xdr:row>38</xdr:row>
      <xdr:rowOff>70914</xdr:rowOff>
    </xdr:to>
    <xdr:sp macro="" textlink="">
      <xdr:nvSpPr>
        <xdr:cNvPr id="135" name="楕円 134"/>
        <xdr:cNvSpPr/>
      </xdr:nvSpPr>
      <xdr:spPr bwMode="auto">
        <a:xfrm>
          <a:off x="56007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157291</xdr:rowOff>
    </xdr:from>
    <xdr:ext cx="762000" cy="259045"/>
    <xdr:sp macro="" textlink="">
      <xdr:nvSpPr>
        <xdr:cNvPr id="136" name="人口1人当たり決算額の推移該当値テキスト445"/>
        <xdr:cNvSpPr txBox="1"/>
      </xdr:nvSpPr>
      <xdr:spPr>
        <a:xfrm>
          <a:off x="5740400" y="72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338202</xdr:rowOff>
    </xdr:from>
    <xdr:to>
      <xdr:col>26</xdr:col>
      <xdr:colOff>101600</xdr:colOff>
      <xdr:row>38</xdr:row>
      <xdr:rowOff>96902</xdr:rowOff>
    </xdr:to>
    <xdr:sp macro="" textlink="">
      <xdr:nvSpPr>
        <xdr:cNvPr id="137" name="楕円 136"/>
        <xdr:cNvSpPr/>
      </xdr:nvSpPr>
      <xdr:spPr bwMode="auto">
        <a:xfrm>
          <a:off x="4953000" y="746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107079</xdr:rowOff>
    </xdr:from>
    <xdr:ext cx="736600" cy="259045"/>
    <xdr:sp macro="" textlink="">
      <xdr:nvSpPr>
        <xdr:cNvPr id="138" name="テキスト ボックス 137"/>
        <xdr:cNvSpPr txBox="1"/>
      </xdr:nvSpPr>
      <xdr:spPr>
        <a:xfrm>
          <a:off x="4622800" y="7231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7721</xdr:rowOff>
    </xdr:from>
    <xdr:to>
      <xdr:col>22</xdr:col>
      <xdr:colOff>165100</xdr:colOff>
      <xdr:row>38</xdr:row>
      <xdr:rowOff>109321</xdr:rowOff>
    </xdr:to>
    <xdr:sp macro="" textlink="">
      <xdr:nvSpPr>
        <xdr:cNvPr id="139" name="楕円 138"/>
        <xdr:cNvSpPr/>
      </xdr:nvSpPr>
      <xdr:spPr bwMode="auto">
        <a:xfrm>
          <a:off x="4254500" y="7475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94098</xdr:rowOff>
    </xdr:from>
    <xdr:ext cx="762000" cy="259045"/>
    <xdr:sp macro="" textlink="">
      <xdr:nvSpPr>
        <xdr:cNvPr id="140" name="テキスト ボックス 139"/>
        <xdr:cNvSpPr txBox="1"/>
      </xdr:nvSpPr>
      <xdr:spPr>
        <a:xfrm>
          <a:off x="3924300" y="756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17319</xdr:rowOff>
    </xdr:from>
    <xdr:to>
      <xdr:col>19</xdr:col>
      <xdr:colOff>38100</xdr:colOff>
      <xdr:row>38</xdr:row>
      <xdr:rowOff>118919</xdr:rowOff>
    </xdr:to>
    <xdr:sp macro="" textlink="">
      <xdr:nvSpPr>
        <xdr:cNvPr id="141" name="楕円 140"/>
        <xdr:cNvSpPr/>
      </xdr:nvSpPr>
      <xdr:spPr bwMode="auto">
        <a:xfrm>
          <a:off x="3556000" y="748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103696</xdr:rowOff>
    </xdr:from>
    <xdr:ext cx="762000" cy="259045"/>
    <xdr:sp macro="" textlink="">
      <xdr:nvSpPr>
        <xdr:cNvPr id="142" name="テキスト ボックス 141"/>
        <xdr:cNvSpPr txBox="1"/>
      </xdr:nvSpPr>
      <xdr:spPr>
        <a:xfrm>
          <a:off x="3225800" y="757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1876</xdr:rowOff>
    </xdr:from>
    <xdr:to>
      <xdr:col>15</xdr:col>
      <xdr:colOff>101600</xdr:colOff>
      <xdr:row>38</xdr:row>
      <xdr:rowOff>103476</xdr:rowOff>
    </xdr:to>
    <xdr:sp macro="" textlink="">
      <xdr:nvSpPr>
        <xdr:cNvPr id="143" name="楕円 142"/>
        <xdr:cNvSpPr/>
      </xdr:nvSpPr>
      <xdr:spPr bwMode="auto">
        <a:xfrm>
          <a:off x="2857500" y="746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113653</xdr:rowOff>
    </xdr:from>
    <xdr:ext cx="762000" cy="259045"/>
    <xdr:sp macro="" textlink="">
      <xdr:nvSpPr>
        <xdr:cNvPr id="144" name="テキスト ボックス 143"/>
        <xdr:cNvSpPr txBox="1"/>
      </xdr:nvSpPr>
      <xdr:spPr>
        <a:xfrm>
          <a:off x="2527300" y="723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33706</xdr:rowOff>
    </xdr:from>
    <xdr:to>
      <xdr:col>24</xdr:col>
      <xdr:colOff>63500</xdr:colOff>
      <xdr:row>33</xdr:row>
      <xdr:rowOff>77630</xdr:rowOff>
    </xdr:to>
    <xdr:cxnSp macro="">
      <xdr:nvCxnSpPr>
        <xdr:cNvPr id="63" name="直線コネクタ 62"/>
        <xdr:cNvCxnSpPr/>
      </xdr:nvCxnSpPr>
      <xdr:spPr>
        <a:xfrm flipV="1">
          <a:off x="3797300" y="5691556"/>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77630</xdr:rowOff>
    </xdr:from>
    <xdr:to>
      <xdr:col>19</xdr:col>
      <xdr:colOff>177800</xdr:colOff>
      <xdr:row>33</xdr:row>
      <xdr:rowOff>99390</xdr:rowOff>
    </xdr:to>
    <xdr:cxnSp macro="">
      <xdr:nvCxnSpPr>
        <xdr:cNvPr id="66" name="直線コネクタ 65"/>
        <xdr:cNvCxnSpPr/>
      </xdr:nvCxnSpPr>
      <xdr:spPr>
        <a:xfrm flipV="1">
          <a:off x="2908300" y="5735480"/>
          <a:ext cx="889000" cy="2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99390</xdr:rowOff>
    </xdr:from>
    <xdr:to>
      <xdr:col>15</xdr:col>
      <xdr:colOff>50800</xdr:colOff>
      <xdr:row>33</xdr:row>
      <xdr:rowOff>143619</xdr:rowOff>
    </xdr:to>
    <xdr:cxnSp macro="">
      <xdr:nvCxnSpPr>
        <xdr:cNvPr id="69" name="直線コネクタ 68"/>
        <xdr:cNvCxnSpPr/>
      </xdr:nvCxnSpPr>
      <xdr:spPr>
        <a:xfrm flipV="1">
          <a:off x="2019300" y="5757240"/>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143619</xdr:rowOff>
    </xdr:from>
    <xdr:to>
      <xdr:col>10</xdr:col>
      <xdr:colOff>114300</xdr:colOff>
      <xdr:row>34</xdr:row>
      <xdr:rowOff>155615</xdr:rowOff>
    </xdr:to>
    <xdr:cxnSp macro="">
      <xdr:nvCxnSpPr>
        <xdr:cNvPr id="72" name="直線コネクタ 71"/>
        <xdr:cNvCxnSpPr/>
      </xdr:nvCxnSpPr>
      <xdr:spPr>
        <a:xfrm flipV="1">
          <a:off x="1130300" y="5801469"/>
          <a:ext cx="889000" cy="18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154356</xdr:rowOff>
    </xdr:from>
    <xdr:to>
      <xdr:col>24</xdr:col>
      <xdr:colOff>114300</xdr:colOff>
      <xdr:row>33</xdr:row>
      <xdr:rowOff>84506</xdr:rowOff>
    </xdr:to>
    <xdr:sp macro="" textlink="">
      <xdr:nvSpPr>
        <xdr:cNvPr id="82" name="楕円 81"/>
        <xdr:cNvSpPr/>
      </xdr:nvSpPr>
      <xdr:spPr>
        <a:xfrm>
          <a:off x="4584700" y="56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5783</xdr:rowOff>
    </xdr:from>
    <xdr:ext cx="599010" cy="259045"/>
    <xdr:sp macro="" textlink="">
      <xdr:nvSpPr>
        <xdr:cNvPr id="83" name="人件費該当値テキスト"/>
        <xdr:cNvSpPr txBox="1"/>
      </xdr:nvSpPr>
      <xdr:spPr>
        <a:xfrm>
          <a:off x="4686300" y="54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26830</xdr:rowOff>
    </xdr:from>
    <xdr:to>
      <xdr:col>20</xdr:col>
      <xdr:colOff>38100</xdr:colOff>
      <xdr:row>33</xdr:row>
      <xdr:rowOff>128430</xdr:rowOff>
    </xdr:to>
    <xdr:sp macro="" textlink="">
      <xdr:nvSpPr>
        <xdr:cNvPr id="84" name="楕円 83"/>
        <xdr:cNvSpPr/>
      </xdr:nvSpPr>
      <xdr:spPr>
        <a:xfrm>
          <a:off x="3746500" y="5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144957</xdr:rowOff>
    </xdr:from>
    <xdr:ext cx="599010" cy="259045"/>
    <xdr:sp macro="" textlink="">
      <xdr:nvSpPr>
        <xdr:cNvPr id="85" name="テキスト ボックス 84"/>
        <xdr:cNvSpPr txBox="1"/>
      </xdr:nvSpPr>
      <xdr:spPr>
        <a:xfrm>
          <a:off x="3497795" y="545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48590</xdr:rowOff>
    </xdr:from>
    <xdr:to>
      <xdr:col>15</xdr:col>
      <xdr:colOff>101600</xdr:colOff>
      <xdr:row>33</xdr:row>
      <xdr:rowOff>150190</xdr:rowOff>
    </xdr:to>
    <xdr:sp macro="" textlink="">
      <xdr:nvSpPr>
        <xdr:cNvPr id="86" name="楕円 85"/>
        <xdr:cNvSpPr/>
      </xdr:nvSpPr>
      <xdr:spPr>
        <a:xfrm>
          <a:off x="2857500" y="57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166717</xdr:rowOff>
    </xdr:from>
    <xdr:ext cx="599010" cy="259045"/>
    <xdr:sp macro="" textlink="">
      <xdr:nvSpPr>
        <xdr:cNvPr id="87" name="テキスト ボックス 86"/>
        <xdr:cNvSpPr txBox="1"/>
      </xdr:nvSpPr>
      <xdr:spPr>
        <a:xfrm>
          <a:off x="2608795" y="548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92819</xdr:rowOff>
    </xdr:from>
    <xdr:to>
      <xdr:col>10</xdr:col>
      <xdr:colOff>165100</xdr:colOff>
      <xdr:row>34</xdr:row>
      <xdr:rowOff>22969</xdr:rowOff>
    </xdr:to>
    <xdr:sp macro="" textlink="">
      <xdr:nvSpPr>
        <xdr:cNvPr id="88" name="楕円 87"/>
        <xdr:cNvSpPr/>
      </xdr:nvSpPr>
      <xdr:spPr>
        <a:xfrm>
          <a:off x="1968500" y="5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39496</xdr:rowOff>
    </xdr:from>
    <xdr:ext cx="599010" cy="259045"/>
    <xdr:sp macro="" textlink="">
      <xdr:nvSpPr>
        <xdr:cNvPr id="89" name="テキスト ボックス 88"/>
        <xdr:cNvSpPr txBox="1"/>
      </xdr:nvSpPr>
      <xdr:spPr>
        <a:xfrm>
          <a:off x="1719795" y="55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104815</xdr:rowOff>
    </xdr:from>
    <xdr:to>
      <xdr:col>6</xdr:col>
      <xdr:colOff>38100</xdr:colOff>
      <xdr:row>35</xdr:row>
      <xdr:rowOff>34965</xdr:rowOff>
    </xdr:to>
    <xdr:sp macro="" textlink="">
      <xdr:nvSpPr>
        <xdr:cNvPr id="90" name="楕円 89"/>
        <xdr:cNvSpPr/>
      </xdr:nvSpPr>
      <xdr:spPr>
        <a:xfrm>
          <a:off x="1079500" y="59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51492</xdr:rowOff>
    </xdr:from>
    <xdr:ext cx="599010" cy="259045"/>
    <xdr:sp macro="" textlink="">
      <xdr:nvSpPr>
        <xdr:cNvPr id="91" name="テキスト ボックス 90"/>
        <xdr:cNvSpPr txBox="1"/>
      </xdr:nvSpPr>
      <xdr:spPr>
        <a:xfrm>
          <a:off x="830795" y="570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109328</xdr:rowOff>
    </xdr:from>
    <xdr:to>
      <xdr:col>24</xdr:col>
      <xdr:colOff>63500</xdr:colOff>
      <xdr:row>57</xdr:row>
      <xdr:rowOff>123119</xdr:rowOff>
    </xdr:to>
    <xdr:cxnSp macro="">
      <xdr:nvCxnSpPr>
        <xdr:cNvPr id="120" name="直線コネクタ 119"/>
        <xdr:cNvCxnSpPr/>
      </xdr:nvCxnSpPr>
      <xdr:spPr>
        <a:xfrm>
          <a:off x="3797300" y="9881978"/>
          <a:ext cx="8382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109328</xdr:rowOff>
    </xdr:from>
    <xdr:to>
      <xdr:col>19</xdr:col>
      <xdr:colOff>177800</xdr:colOff>
      <xdr:row>57</xdr:row>
      <xdr:rowOff>121067</xdr:rowOff>
    </xdr:to>
    <xdr:cxnSp macro="">
      <xdr:nvCxnSpPr>
        <xdr:cNvPr id="123" name="直線コネクタ 122"/>
        <xdr:cNvCxnSpPr/>
      </xdr:nvCxnSpPr>
      <xdr:spPr>
        <a:xfrm flipV="1">
          <a:off x="2908300" y="9881978"/>
          <a:ext cx="8890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121067</xdr:rowOff>
    </xdr:from>
    <xdr:to>
      <xdr:col>15</xdr:col>
      <xdr:colOff>50800</xdr:colOff>
      <xdr:row>57</xdr:row>
      <xdr:rowOff>125413</xdr:rowOff>
    </xdr:to>
    <xdr:cxnSp macro="">
      <xdr:nvCxnSpPr>
        <xdr:cNvPr id="126" name="直線コネクタ 125"/>
        <xdr:cNvCxnSpPr/>
      </xdr:nvCxnSpPr>
      <xdr:spPr>
        <a:xfrm flipV="1">
          <a:off x="2019300" y="9893717"/>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91518</xdr:rowOff>
    </xdr:from>
    <xdr:to>
      <xdr:col>10</xdr:col>
      <xdr:colOff>114300</xdr:colOff>
      <xdr:row>57</xdr:row>
      <xdr:rowOff>125413</xdr:rowOff>
    </xdr:to>
    <xdr:cxnSp macro="">
      <xdr:nvCxnSpPr>
        <xdr:cNvPr id="129" name="直線コネクタ 128"/>
        <xdr:cNvCxnSpPr/>
      </xdr:nvCxnSpPr>
      <xdr:spPr>
        <a:xfrm>
          <a:off x="1130300" y="9864168"/>
          <a:ext cx="889000" cy="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72319</xdr:rowOff>
    </xdr:from>
    <xdr:to>
      <xdr:col>24</xdr:col>
      <xdr:colOff>114300</xdr:colOff>
      <xdr:row>58</xdr:row>
      <xdr:rowOff>2469</xdr:rowOff>
    </xdr:to>
    <xdr:sp macro="" textlink="">
      <xdr:nvSpPr>
        <xdr:cNvPr id="139" name="楕円 138"/>
        <xdr:cNvSpPr/>
      </xdr:nvSpPr>
      <xdr:spPr>
        <a:xfrm>
          <a:off x="4584700" y="98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95196</xdr:rowOff>
    </xdr:from>
    <xdr:ext cx="599010" cy="259045"/>
    <xdr:sp macro="" textlink="">
      <xdr:nvSpPr>
        <xdr:cNvPr id="140" name="物件費該当値テキスト"/>
        <xdr:cNvSpPr txBox="1"/>
      </xdr:nvSpPr>
      <xdr:spPr>
        <a:xfrm>
          <a:off x="4686300" y="9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58528</xdr:rowOff>
    </xdr:from>
    <xdr:to>
      <xdr:col>20</xdr:col>
      <xdr:colOff>38100</xdr:colOff>
      <xdr:row>57</xdr:row>
      <xdr:rowOff>160128</xdr:rowOff>
    </xdr:to>
    <xdr:sp macro="" textlink="">
      <xdr:nvSpPr>
        <xdr:cNvPr id="141" name="楕円 140"/>
        <xdr:cNvSpPr/>
      </xdr:nvSpPr>
      <xdr:spPr>
        <a:xfrm>
          <a:off x="3746500" y="98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5205</xdr:rowOff>
    </xdr:from>
    <xdr:ext cx="599010" cy="259045"/>
    <xdr:sp macro="" textlink="">
      <xdr:nvSpPr>
        <xdr:cNvPr id="142" name="テキスト ボックス 141"/>
        <xdr:cNvSpPr txBox="1"/>
      </xdr:nvSpPr>
      <xdr:spPr>
        <a:xfrm>
          <a:off x="3497795" y="96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70267</xdr:rowOff>
    </xdr:from>
    <xdr:to>
      <xdr:col>15</xdr:col>
      <xdr:colOff>101600</xdr:colOff>
      <xdr:row>58</xdr:row>
      <xdr:rowOff>417</xdr:rowOff>
    </xdr:to>
    <xdr:sp macro="" textlink="">
      <xdr:nvSpPr>
        <xdr:cNvPr id="143" name="楕円 142"/>
        <xdr:cNvSpPr/>
      </xdr:nvSpPr>
      <xdr:spPr>
        <a:xfrm>
          <a:off x="2857500" y="98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16944</xdr:rowOff>
    </xdr:from>
    <xdr:ext cx="599010" cy="259045"/>
    <xdr:sp macro="" textlink="">
      <xdr:nvSpPr>
        <xdr:cNvPr id="144" name="テキスト ボックス 143"/>
        <xdr:cNvSpPr txBox="1"/>
      </xdr:nvSpPr>
      <xdr:spPr>
        <a:xfrm>
          <a:off x="2608795" y="96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74613</xdr:rowOff>
    </xdr:from>
    <xdr:to>
      <xdr:col>10</xdr:col>
      <xdr:colOff>165100</xdr:colOff>
      <xdr:row>58</xdr:row>
      <xdr:rowOff>4763</xdr:rowOff>
    </xdr:to>
    <xdr:sp macro="" textlink="">
      <xdr:nvSpPr>
        <xdr:cNvPr id="145" name="楕円 144"/>
        <xdr:cNvSpPr/>
      </xdr:nvSpPr>
      <xdr:spPr>
        <a:xfrm>
          <a:off x="1968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21290</xdr:rowOff>
    </xdr:from>
    <xdr:ext cx="599010" cy="259045"/>
    <xdr:sp macro="" textlink="">
      <xdr:nvSpPr>
        <xdr:cNvPr id="146" name="テキスト ボックス 145"/>
        <xdr:cNvSpPr txBox="1"/>
      </xdr:nvSpPr>
      <xdr:spPr>
        <a:xfrm>
          <a:off x="1719795" y="96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40718</xdr:rowOff>
    </xdr:from>
    <xdr:to>
      <xdr:col>6</xdr:col>
      <xdr:colOff>38100</xdr:colOff>
      <xdr:row>57</xdr:row>
      <xdr:rowOff>142318</xdr:rowOff>
    </xdr:to>
    <xdr:sp macro="" textlink="">
      <xdr:nvSpPr>
        <xdr:cNvPr id="147" name="楕円 146"/>
        <xdr:cNvSpPr/>
      </xdr:nvSpPr>
      <xdr:spPr>
        <a:xfrm>
          <a:off x="1079500" y="98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158845</xdr:rowOff>
    </xdr:from>
    <xdr:ext cx="599010" cy="259045"/>
    <xdr:sp macro="" textlink="">
      <xdr:nvSpPr>
        <xdr:cNvPr id="148" name="テキスト ボックス 147"/>
        <xdr:cNvSpPr txBox="1"/>
      </xdr:nvSpPr>
      <xdr:spPr>
        <a:xfrm>
          <a:off x="830795" y="958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108362</xdr:rowOff>
    </xdr:from>
    <xdr:to>
      <xdr:col>24</xdr:col>
      <xdr:colOff>63500</xdr:colOff>
      <xdr:row>77</xdr:row>
      <xdr:rowOff>144348</xdr:rowOff>
    </xdr:to>
    <xdr:cxnSp macro="">
      <xdr:nvCxnSpPr>
        <xdr:cNvPr id="177" name="直線コネクタ 176"/>
        <xdr:cNvCxnSpPr/>
      </xdr:nvCxnSpPr>
      <xdr:spPr>
        <a:xfrm flipV="1">
          <a:off x="3797300" y="13310012"/>
          <a:ext cx="838200" cy="3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144348</xdr:rowOff>
    </xdr:from>
    <xdr:to>
      <xdr:col>19</xdr:col>
      <xdr:colOff>177800</xdr:colOff>
      <xdr:row>77</xdr:row>
      <xdr:rowOff>149910</xdr:rowOff>
    </xdr:to>
    <xdr:cxnSp macro="">
      <xdr:nvCxnSpPr>
        <xdr:cNvPr id="180" name="直線コネクタ 179"/>
        <xdr:cNvCxnSpPr/>
      </xdr:nvCxnSpPr>
      <xdr:spPr>
        <a:xfrm flipV="1">
          <a:off x="2908300" y="1334599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149910</xdr:rowOff>
    </xdr:from>
    <xdr:to>
      <xdr:col>15</xdr:col>
      <xdr:colOff>50800</xdr:colOff>
      <xdr:row>78</xdr:row>
      <xdr:rowOff>2978</xdr:rowOff>
    </xdr:to>
    <xdr:cxnSp macro="">
      <xdr:nvCxnSpPr>
        <xdr:cNvPr id="183" name="直線コネクタ 182"/>
        <xdr:cNvCxnSpPr/>
      </xdr:nvCxnSpPr>
      <xdr:spPr>
        <a:xfrm flipV="1">
          <a:off x="2019300" y="13351560"/>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2978</xdr:rowOff>
    </xdr:from>
    <xdr:to>
      <xdr:col>10</xdr:col>
      <xdr:colOff>114300</xdr:colOff>
      <xdr:row>78</xdr:row>
      <xdr:rowOff>54414</xdr:rowOff>
    </xdr:to>
    <xdr:cxnSp macro="">
      <xdr:nvCxnSpPr>
        <xdr:cNvPr id="186" name="直線コネクタ 185"/>
        <xdr:cNvCxnSpPr/>
      </xdr:nvCxnSpPr>
      <xdr:spPr>
        <a:xfrm flipV="1">
          <a:off x="1130300" y="1337607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57562</xdr:rowOff>
    </xdr:from>
    <xdr:to>
      <xdr:col>24</xdr:col>
      <xdr:colOff>114300</xdr:colOff>
      <xdr:row>77</xdr:row>
      <xdr:rowOff>159162</xdr:rowOff>
    </xdr:to>
    <xdr:sp macro="" textlink="">
      <xdr:nvSpPr>
        <xdr:cNvPr id="196" name="楕円 195"/>
        <xdr:cNvSpPr/>
      </xdr:nvSpPr>
      <xdr:spPr>
        <a:xfrm>
          <a:off x="4584700" y="132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80439</xdr:rowOff>
    </xdr:from>
    <xdr:ext cx="534377" cy="259045"/>
    <xdr:sp macro="" textlink="">
      <xdr:nvSpPr>
        <xdr:cNvPr id="197" name="維持補修費該当値テキスト"/>
        <xdr:cNvSpPr txBox="1"/>
      </xdr:nvSpPr>
      <xdr:spPr>
        <a:xfrm>
          <a:off x="4686300" y="131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93548</xdr:rowOff>
    </xdr:from>
    <xdr:to>
      <xdr:col>20</xdr:col>
      <xdr:colOff>38100</xdr:colOff>
      <xdr:row>78</xdr:row>
      <xdr:rowOff>23698</xdr:rowOff>
    </xdr:to>
    <xdr:sp macro="" textlink="">
      <xdr:nvSpPr>
        <xdr:cNvPr id="198" name="楕円 197"/>
        <xdr:cNvSpPr/>
      </xdr:nvSpPr>
      <xdr:spPr>
        <a:xfrm>
          <a:off x="3746500" y="132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40225</xdr:rowOff>
    </xdr:from>
    <xdr:ext cx="534377" cy="259045"/>
    <xdr:sp macro="" textlink="">
      <xdr:nvSpPr>
        <xdr:cNvPr id="199" name="テキスト ボックス 198"/>
        <xdr:cNvSpPr txBox="1"/>
      </xdr:nvSpPr>
      <xdr:spPr>
        <a:xfrm>
          <a:off x="3530111" y="130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99110</xdr:rowOff>
    </xdr:from>
    <xdr:to>
      <xdr:col>15</xdr:col>
      <xdr:colOff>101600</xdr:colOff>
      <xdr:row>78</xdr:row>
      <xdr:rowOff>29260</xdr:rowOff>
    </xdr:to>
    <xdr:sp macro="" textlink="">
      <xdr:nvSpPr>
        <xdr:cNvPr id="200" name="楕円 199"/>
        <xdr:cNvSpPr/>
      </xdr:nvSpPr>
      <xdr:spPr>
        <a:xfrm>
          <a:off x="2857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45787</xdr:rowOff>
    </xdr:from>
    <xdr:ext cx="534377" cy="259045"/>
    <xdr:sp macro="" textlink="">
      <xdr:nvSpPr>
        <xdr:cNvPr id="201" name="テキスト ボックス 200"/>
        <xdr:cNvSpPr txBox="1"/>
      </xdr:nvSpPr>
      <xdr:spPr>
        <a:xfrm>
          <a:off x="2641111" y="1307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123628</xdr:rowOff>
    </xdr:from>
    <xdr:to>
      <xdr:col>10</xdr:col>
      <xdr:colOff>165100</xdr:colOff>
      <xdr:row>78</xdr:row>
      <xdr:rowOff>53778</xdr:rowOff>
    </xdr:to>
    <xdr:sp macro="" textlink="">
      <xdr:nvSpPr>
        <xdr:cNvPr id="202" name="楕円 201"/>
        <xdr:cNvSpPr/>
      </xdr:nvSpPr>
      <xdr:spPr>
        <a:xfrm>
          <a:off x="1968500" y="133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70305</xdr:rowOff>
    </xdr:from>
    <xdr:ext cx="534377" cy="259045"/>
    <xdr:sp macro="" textlink="">
      <xdr:nvSpPr>
        <xdr:cNvPr id="203" name="テキスト ボックス 202"/>
        <xdr:cNvSpPr txBox="1"/>
      </xdr:nvSpPr>
      <xdr:spPr>
        <a:xfrm>
          <a:off x="1752111" y="131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3614</xdr:rowOff>
    </xdr:from>
    <xdr:to>
      <xdr:col>6</xdr:col>
      <xdr:colOff>38100</xdr:colOff>
      <xdr:row>78</xdr:row>
      <xdr:rowOff>105214</xdr:rowOff>
    </xdr:to>
    <xdr:sp macro="" textlink="">
      <xdr:nvSpPr>
        <xdr:cNvPr id="204" name="楕円 203"/>
        <xdr:cNvSpPr/>
      </xdr:nvSpPr>
      <xdr:spPr>
        <a:xfrm>
          <a:off x="1079500" y="13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121741</xdr:rowOff>
    </xdr:from>
    <xdr:ext cx="469744" cy="259045"/>
    <xdr:sp macro="" textlink="">
      <xdr:nvSpPr>
        <xdr:cNvPr id="205" name="テキスト ボックス 204"/>
        <xdr:cNvSpPr txBox="1"/>
      </xdr:nvSpPr>
      <xdr:spPr>
        <a:xfrm>
          <a:off x="895428" y="131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98499</xdr:rowOff>
    </xdr:from>
    <xdr:to>
      <xdr:col>24</xdr:col>
      <xdr:colOff>63500</xdr:colOff>
      <xdr:row>96</xdr:row>
      <xdr:rowOff>13810</xdr:rowOff>
    </xdr:to>
    <xdr:cxnSp macro="">
      <xdr:nvCxnSpPr>
        <xdr:cNvPr id="235" name="直線コネクタ 234"/>
        <xdr:cNvCxnSpPr/>
      </xdr:nvCxnSpPr>
      <xdr:spPr>
        <a:xfrm flipV="1">
          <a:off x="3797300" y="16386249"/>
          <a:ext cx="838200" cy="8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13810</xdr:rowOff>
    </xdr:from>
    <xdr:to>
      <xdr:col>19</xdr:col>
      <xdr:colOff>177800</xdr:colOff>
      <xdr:row>96</xdr:row>
      <xdr:rowOff>125374</xdr:rowOff>
    </xdr:to>
    <xdr:cxnSp macro="">
      <xdr:nvCxnSpPr>
        <xdr:cNvPr id="238" name="直線コネクタ 237"/>
        <xdr:cNvCxnSpPr/>
      </xdr:nvCxnSpPr>
      <xdr:spPr>
        <a:xfrm flipV="1">
          <a:off x="2908300" y="16473010"/>
          <a:ext cx="889000" cy="1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118593</xdr:rowOff>
    </xdr:from>
    <xdr:to>
      <xdr:col>15</xdr:col>
      <xdr:colOff>50800</xdr:colOff>
      <xdr:row>96</xdr:row>
      <xdr:rowOff>125374</xdr:rowOff>
    </xdr:to>
    <xdr:cxnSp macro="">
      <xdr:nvCxnSpPr>
        <xdr:cNvPr id="241" name="直線コネクタ 240"/>
        <xdr:cNvCxnSpPr/>
      </xdr:nvCxnSpPr>
      <xdr:spPr>
        <a:xfrm>
          <a:off x="2019300" y="1657779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91053</xdr:rowOff>
    </xdr:from>
    <xdr:to>
      <xdr:col>10</xdr:col>
      <xdr:colOff>114300</xdr:colOff>
      <xdr:row>96</xdr:row>
      <xdr:rowOff>118593</xdr:rowOff>
    </xdr:to>
    <xdr:cxnSp macro="">
      <xdr:nvCxnSpPr>
        <xdr:cNvPr id="244" name="直線コネクタ 243"/>
        <xdr:cNvCxnSpPr/>
      </xdr:nvCxnSpPr>
      <xdr:spPr>
        <a:xfrm>
          <a:off x="1130300" y="16550253"/>
          <a:ext cx="8890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47699</xdr:rowOff>
    </xdr:from>
    <xdr:to>
      <xdr:col>24</xdr:col>
      <xdr:colOff>114300</xdr:colOff>
      <xdr:row>95</xdr:row>
      <xdr:rowOff>149299</xdr:rowOff>
    </xdr:to>
    <xdr:sp macro="" textlink="">
      <xdr:nvSpPr>
        <xdr:cNvPr id="254" name="楕円 253"/>
        <xdr:cNvSpPr/>
      </xdr:nvSpPr>
      <xdr:spPr>
        <a:xfrm>
          <a:off x="4584700" y="1633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70576</xdr:rowOff>
    </xdr:from>
    <xdr:ext cx="599010" cy="259045"/>
    <xdr:sp macro="" textlink="">
      <xdr:nvSpPr>
        <xdr:cNvPr id="255" name="扶助費該当値テキスト"/>
        <xdr:cNvSpPr txBox="1"/>
      </xdr:nvSpPr>
      <xdr:spPr>
        <a:xfrm>
          <a:off x="4686300" y="1618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134460</xdr:rowOff>
    </xdr:from>
    <xdr:to>
      <xdr:col>20</xdr:col>
      <xdr:colOff>38100</xdr:colOff>
      <xdr:row>96</xdr:row>
      <xdr:rowOff>64610</xdr:rowOff>
    </xdr:to>
    <xdr:sp macro="" textlink="">
      <xdr:nvSpPr>
        <xdr:cNvPr id="256" name="楕円 255"/>
        <xdr:cNvSpPr/>
      </xdr:nvSpPr>
      <xdr:spPr>
        <a:xfrm>
          <a:off x="3746500" y="164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81137</xdr:rowOff>
    </xdr:from>
    <xdr:ext cx="599010" cy="259045"/>
    <xdr:sp macro="" textlink="">
      <xdr:nvSpPr>
        <xdr:cNvPr id="257" name="テキスト ボックス 256"/>
        <xdr:cNvSpPr txBox="1"/>
      </xdr:nvSpPr>
      <xdr:spPr>
        <a:xfrm>
          <a:off x="3497795" y="1619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74574</xdr:rowOff>
    </xdr:from>
    <xdr:to>
      <xdr:col>15</xdr:col>
      <xdr:colOff>101600</xdr:colOff>
      <xdr:row>97</xdr:row>
      <xdr:rowOff>4724</xdr:rowOff>
    </xdr:to>
    <xdr:sp macro="" textlink="">
      <xdr:nvSpPr>
        <xdr:cNvPr id="258" name="楕円 257"/>
        <xdr:cNvSpPr/>
      </xdr:nvSpPr>
      <xdr:spPr>
        <a:xfrm>
          <a:off x="28575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167301</xdr:rowOff>
    </xdr:from>
    <xdr:ext cx="599010" cy="259045"/>
    <xdr:sp macro="" textlink="">
      <xdr:nvSpPr>
        <xdr:cNvPr id="259" name="テキスト ボックス 258"/>
        <xdr:cNvSpPr txBox="1"/>
      </xdr:nvSpPr>
      <xdr:spPr>
        <a:xfrm>
          <a:off x="2608795" y="166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67793</xdr:rowOff>
    </xdr:from>
    <xdr:to>
      <xdr:col>10</xdr:col>
      <xdr:colOff>165100</xdr:colOff>
      <xdr:row>96</xdr:row>
      <xdr:rowOff>169393</xdr:rowOff>
    </xdr:to>
    <xdr:sp macro="" textlink="">
      <xdr:nvSpPr>
        <xdr:cNvPr id="260" name="楕円 259"/>
        <xdr:cNvSpPr/>
      </xdr:nvSpPr>
      <xdr:spPr>
        <a:xfrm>
          <a:off x="1968500" y="165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14470</xdr:rowOff>
    </xdr:from>
    <xdr:ext cx="599010" cy="259045"/>
    <xdr:sp macro="" textlink="">
      <xdr:nvSpPr>
        <xdr:cNvPr id="261" name="テキスト ボックス 260"/>
        <xdr:cNvSpPr txBox="1"/>
      </xdr:nvSpPr>
      <xdr:spPr>
        <a:xfrm>
          <a:off x="1719795" y="163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40253</xdr:rowOff>
    </xdr:from>
    <xdr:to>
      <xdr:col>6</xdr:col>
      <xdr:colOff>38100</xdr:colOff>
      <xdr:row>96</xdr:row>
      <xdr:rowOff>141853</xdr:rowOff>
    </xdr:to>
    <xdr:sp macro="" textlink="">
      <xdr:nvSpPr>
        <xdr:cNvPr id="262" name="楕円 261"/>
        <xdr:cNvSpPr/>
      </xdr:nvSpPr>
      <xdr:spPr>
        <a:xfrm>
          <a:off x="1079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158380</xdr:rowOff>
    </xdr:from>
    <xdr:ext cx="599010" cy="259045"/>
    <xdr:sp macro="" textlink="">
      <xdr:nvSpPr>
        <xdr:cNvPr id="263" name="テキスト ボックス 262"/>
        <xdr:cNvSpPr txBox="1"/>
      </xdr:nvSpPr>
      <xdr:spPr>
        <a:xfrm>
          <a:off x="830795" y="162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97733</xdr:rowOff>
    </xdr:from>
    <xdr:to>
      <xdr:col>55</xdr:col>
      <xdr:colOff>0</xdr:colOff>
      <xdr:row>35</xdr:row>
      <xdr:rowOff>150582</xdr:rowOff>
    </xdr:to>
    <xdr:cxnSp macro="">
      <xdr:nvCxnSpPr>
        <xdr:cNvPr id="292" name="直線コネクタ 291"/>
        <xdr:cNvCxnSpPr/>
      </xdr:nvCxnSpPr>
      <xdr:spPr>
        <a:xfrm flipV="1">
          <a:off x="9639300" y="6098483"/>
          <a:ext cx="838200" cy="5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40796</xdr:rowOff>
    </xdr:from>
    <xdr:to>
      <xdr:col>50</xdr:col>
      <xdr:colOff>114300</xdr:colOff>
      <xdr:row>35</xdr:row>
      <xdr:rowOff>150582</xdr:rowOff>
    </xdr:to>
    <xdr:cxnSp macro="">
      <xdr:nvCxnSpPr>
        <xdr:cNvPr id="295" name="直線コネクタ 294"/>
        <xdr:cNvCxnSpPr/>
      </xdr:nvCxnSpPr>
      <xdr:spPr>
        <a:xfrm>
          <a:off x="8750300" y="6041546"/>
          <a:ext cx="889000" cy="10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118509</xdr:rowOff>
    </xdr:from>
    <xdr:to>
      <xdr:col>45</xdr:col>
      <xdr:colOff>177800</xdr:colOff>
      <xdr:row>35</xdr:row>
      <xdr:rowOff>40796</xdr:rowOff>
    </xdr:to>
    <xdr:cxnSp macro="">
      <xdr:nvCxnSpPr>
        <xdr:cNvPr id="298" name="直線コネクタ 297"/>
        <xdr:cNvCxnSpPr/>
      </xdr:nvCxnSpPr>
      <xdr:spPr>
        <a:xfrm>
          <a:off x="7861300" y="5776359"/>
          <a:ext cx="889000" cy="2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118509</xdr:rowOff>
    </xdr:from>
    <xdr:to>
      <xdr:col>41</xdr:col>
      <xdr:colOff>50800</xdr:colOff>
      <xdr:row>36</xdr:row>
      <xdr:rowOff>104785</xdr:rowOff>
    </xdr:to>
    <xdr:cxnSp macro="">
      <xdr:nvCxnSpPr>
        <xdr:cNvPr id="301" name="直線コネクタ 300"/>
        <xdr:cNvCxnSpPr/>
      </xdr:nvCxnSpPr>
      <xdr:spPr>
        <a:xfrm flipV="1">
          <a:off x="6972300" y="5776359"/>
          <a:ext cx="889000" cy="50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46933</xdr:rowOff>
    </xdr:from>
    <xdr:to>
      <xdr:col>55</xdr:col>
      <xdr:colOff>50800</xdr:colOff>
      <xdr:row>35</xdr:row>
      <xdr:rowOff>148533</xdr:rowOff>
    </xdr:to>
    <xdr:sp macro="" textlink="">
      <xdr:nvSpPr>
        <xdr:cNvPr id="311" name="楕円 310"/>
        <xdr:cNvSpPr/>
      </xdr:nvSpPr>
      <xdr:spPr>
        <a:xfrm>
          <a:off x="10426700" y="60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69810</xdr:rowOff>
    </xdr:from>
    <xdr:ext cx="599010" cy="259045"/>
    <xdr:sp macro="" textlink="">
      <xdr:nvSpPr>
        <xdr:cNvPr id="312" name="補助費等該当値テキスト"/>
        <xdr:cNvSpPr txBox="1"/>
      </xdr:nvSpPr>
      <xdr:spPr>
        <a:xfrm>
          <a:off x="10528300" y="589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99782</xdr:rowOff>
    </xdr:from>
    <xdr:to>
      <xdr:col>50</xdr:col>
      <xdr:colOff>165100</xdr:colOff>
      <xdr:row>36</xdr:row>
      <xdr:rowOff>29932</xdr:rowOff>
    </xdr:to>
    <xdr:sp macro="" textlink="">
      <xdr:nvSpPr>
        <xdr:cNvPr id="313" name="楕円 312"/>
        <xdr:cNvSpPr/>
      </xdr:nvSpPr>
      <xdr:spPr>
        <a:xfrm>
          <a:off x="9588500" y="61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46459</xdr:rowOff>
    </xdr:from>
    <xdr:ext cx="599010" cy="259045"/>
    <xdr:sp macro="" textlink="">
      <xdr:nvSpPr>
        <xdr:cNvPr id="314" name="テキスト ボックス 313"/>
        <xdr:cNvSpPr txBox="1"/>
      </xdr:nvSpPr>
      <xdr:spPr>
        <a:xfrm>
          <a:off x="9339795" y="58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161446</xdr:rowOff>
    </xdr:from>
    <xdr:to>
      <xdr:col>46</xdr:col>
      <xdr:colOff>38100</xdr:colOff>
      <xdr:row>35</xdr:row>
      <xdr:rowOff>91596</xdr:rowOff>
    </xdr:to>
    <xdr:sp macro="" textlink="">
      <xdr:nvSpPr>
        <xdr:cNvPr id="315" name="楕円 314"/>
        <xdr:cNvSpPr/>
      </xdr:nvSpPr>
      <xdr:spPr>
        <a:xfrm>
          <a:off x="8699500" y="59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108123</xdr:rowOff>
    </xdr:from>
    <xdr:ext cx="599010" cy="259045"/>
    <xdr:sp macro="" textlink="">
      <xdr:nvSpPr>
        <xdr:cNvPr id="316" name="テキスト ボックス 315"/>
        <xdr:cNvSpPr txBox="1"/>
      </xdr:nvSpPr>
      <xdr:spPr>
        <a:xfrm>
          <a:off x="8450795" y="576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67709</xdr:rowOff>
    </xdr:from>
    <xdr:to>
      <xdr:col>41</xdr:col>
      <xdr:colOff>101600</xdr:colOff>
      <xdr:row>33</xdr:row>
      <xdr:rowOff>169309</xdr:rowOff>
    </xdr:to>
    <xdr:sp macro="" textlink="">
      <xdr:nvSpPr>
        <xdr:cNvPr id="317" name="楕円 316"/>
        <xdr:cNvSpPr/>
      </xdr:nvSpPr>
      <xdr:spPr>
        <a:xfrm>
          <a:off x="7810500" y="5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14386</xdr:rowOff>
    </xdr:from>
    <xdr:ext cx="599010" cy="259045"/>
    <xdr:sp macro="" textlink="">
      <xdr:nvSpPr>
        <xdr:cNvPr id="318" name="テキスト ボックス 317"/>
        <xdr:cNvSpPr txBox="1"/>
      </xdr:nvSpPr>
      <xdr:spPr>
        <a:xfrm>
          <a:off x="7561795" y="55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53985</xdr:rowOff>
    </xdr:from>
    <xdr:to>
      <xdr:col>36</xdr:col>
      <xdr:colOff>165100</xdr:colOff>
      <xdr:row>36</xdr:row>
      <xdr:rowOff>155585</xdr:rowOff>
    </xdr:to>
    <xdr:sp macro="" textlink="">
      <xdr:nvSpPr>
        <xdr:cNvPr id="319" name="楕円 318"/>
        <xdr:cNvSpPr/>
      </xdr:nvSpPr>
      <xdr:spPr>
        <a:xfrm>
          <a:off x="6921500" y="62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662</xdr:rowOff>
    </xdr:from>
    <xdr:ext cx="599010" cy="259045"/>
    <xdr:sp macro="" textlink="">
      <xdr:nvSpPr>
        <xdr:cNvPr id="320" name="テキスト ボックス 319"/>
        <xdr:cNvSpPr txBox="1"/>
      </xdr:nvSpPr>
      <xdr:spPr>
        <a:xfrm>
          <a:off x="6672795" y="60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82006</xdr:rowOff>
    </xdr:from>
    <xdr:to>
      <xdr:col>55</xdr:col>
      <xdr:colOff>0</xdr:colOff>
      <xdr:row>57</xdr:row>
      <xdr:rowOff>90825</xdr:rowOff>
    </xdr:to>
    <xdr:cxnSp macro="">
      <xdr:nvCxnSpPr>
        <xdr:cNvPr id="347" name="直線コネクタ 346"/>
        <xdr:cNvCxnSpPr/>
      </xdr:nvCxnSpPr>
      <xdr:spPr>
        <a:xfrm>
          <a:off x="9639300" y="9854656"/>
          <a:ext cx="8382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82006</xdr:rowOff>
    </xdr:from>
    <xdr:to>
      <xdr:col>50</xdr:col>
      <xdr:colOff>114300</xdr:colOff>
      <xdr:row>57</xdr:row>
      <xdr:rowOff>119728</xdr:rowOff>
    </xdr:to>
    <xdr:cxnSp macro="">
      <xdr:nvCxnSpPr>
        <xdr:cNvPr id="350" name="直線コネクタ 349"/>
        <xdr:cNvCxnSpPr/>
      </xdr:nvCxnSpPr>
      <xdr:spPr>
        <a:xfrm flipV="1">
          <a:off x="8750300" y="9854656"/>
          <a:ext cx="889000" cy="3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28173</xdr:rowOff>
    </xdr:from>
    <xdr:to>
      <xdr:col>45</xdr:col>
      <xdr:colOff>177800</xdr:colOff>
      <xdr:row>57</xdr:row>
      <xdr:rowOff>119728</xdr:rowOff>
    </xdr:to>
    <xdr:cxnSp macro="">
      <xdr:nvCxnSpPr>
        <xdr:cNvPr id="353" name="直線コネクタ 352"/>
        <xdr:cNvCxnSpPr/>
      </xdr:nvCxnSpPr>
      <xdr:spPr>
        <a:xfrm>
          <a:off x="7861300" y="9800823"/>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42552</xdr:rowOff>
    </xdr:from>
    <xdr:to>
      <xdr:col>41</xdr:col>
      <xdr:colOff>50800</xdr:colOff>
      <xdr:row>57</xdr:row>
      <xdr:rowOff>28173</xdr:rowOff>
    </xdr:to>
    <xdr:cxnSp macro="">
      <xdr:nvCxnSpPr>
        <xdr:cNvPr id="356" name="直線コネクタ 355"/>
        <xdr:cNvCxnSpPr/>
      </xdr:nvCxnSpPr>
      <xdr:spPr>
        <a:xfrm>
          <a:off x="6972300" y="9643752"/>
          <a:ext cx="889000" cy="15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40025</xdr:rowOff>
    </xdr:from>
    <xdr:to>
      <xdr:col>55</xdr:col>
      <xdr:colOff>50800</xdr:colOff>
      <xdr:row>57</xdr:row>
      <xdr:rowOff>141625</xdr:rowOff>
    </xdr:to>
    <xdr:sp macro="" textlink="">
      <xdr:nvSpPr>
        <xdr:cNvPr id="366" name="楕円 365"/>
        <xdr:cNvSpPr/>
      </xdr:nvSpPr>
      <xdr:spPr>
        <a:xfrm>
          <a:off x="10426700" y="9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62902</xdr:rowOff>
    </xdr:from>
    <xdr:ext cx="534377" cy="259045"/>
    <xdr:sp macro="" textlink="">
      <xdr:nvSpPr>
        <xdr:cNvPr id="367" name="普通建設事業費該当値テキスト"/>
        <xdr:cNvSpPr txBox="1"/>
      </xdr:nvSpPr>
      <xdr:spPr>
        <a:xfrm>
          <a:off x="10528300" y="96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31206</xdr:rowOff>
    </xdr:from>
    <xdr:to>
      <xdr:col>50</xdr:col>
      <xdr:colOff>165100</xdr:colOff>
      <xdr:row>57</xdr:row>
      <xdr:rowOff>132806</xdr:rowOff>
    </xdr:to>
    <xdr:sp macro="" textlink="">
      <xdr:nvSpPr>
        <xdr:cNvPr id="368" name="楕円 367"/>
        <xdr:cNvSpPr/>
      </xdr:nvSpPr>
      <xdr:spPr>
        <a:xfrm>
          <a:off x="9588500" y="98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149333</xdr:rowOff>
    </xdr:from>
    <xdr:ext cx="599010" cy="259045"/>
    <xdr:sp macro="" textlink="">
      <xdr:nvSpPr>
        <xdr:cNvPr id="369" name="テキスト ボックス 368"/>
        <xdr:cNvSpPr txBox="1"/>
      </xdr:nvSpPr>
      <xdr:spPr>
        <a:xfrm>
          <a:off x="9339795" y="957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68928</xdr:rowOff>
    </xdr:from>
    <xdr:to>
      <xdr:col>46</xdr:col>
      <xdr:colOff>38100</xdr:colOff>
      <xdr:row>57</xdr:row>
      <xdr:rowOff>170528</xdr:rowOff>
    </xdr:to>
    <xdr:sp macro="" textlink="">
      <xdr:nvSpPr>
        <xdr:cNvPr id="370" name="楕円 369"/>
        <xdr:cNvSpPr/>
      </xdr:nvSpPr>
      <xdr:spPr>
        <a:xfrm>
          <a:off x="8699500" y="98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161655</xdr:rowOff>
    </xdr:from>
    <xdr:ext cx="534377" cy="259045"/>
    <xdr:sp macro="" textlink="">
      <xdr:nvSpPr>
        <xdr:cNvPr id="371" name="テキスト ボックス 370"/>
        <xdr:cNvSpPr txBox="1"/>
      </xdr:nvSpPr>
      <xdr:spPr>
        <a:xfrm>
          <a:off x="8483111" y="99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148823</xdr:rowOff>
    </xdr:from>
    <xdr:to>
      <xdr:col>41</xdr:col>
      <xdr:colOff>101600</xdr:colOff>
      <xdr:row>57</xdr:row>
      <xdr:rowOff>78973</xdr:rowOff>
    </xdr:to>
    <xdr:sp macro="" textlink="">
      <xdr:nvSpPr>
        <xdr:cNvPr id="372" name="楕円 371"/>
        <xdr:cNvSpPr/>
      </xdr:nvSpPr>
      <xdr:spPr>
        <a:xfrm>
          <a:off x="7810500" y="97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95500</xdr:rowOff>
    </xdr:from>
    <xdr:ext cx="599010" cy="259045"/>
    <xdr:sp macro="" textlink="">
      <xdr:nvSpPr>
        <xdr:cNvPr id="373" name="テキスト ボックス 372"/>
        <xdr:cNvSpPr txBox="1"/>
      </xdr:nvSpPr>
      <xdr:spPr>
        <a:xfrm>
          <a:off x="7561795" y="95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163202</xdr:rowOff>
    </xdr:from>
    <xdr:to>
      <xdr:col>36</xdr:col>
      <xdr:colOff>165100</xdr:colOff>
      <xdr:row>56</xdr:row>
      <xdr:rowOff>93352</xdr:rowOff>
    </xdr:to>
    <xdr:sp macro="" textlink="">
      <xdr:nvSpPr>
        <xdr:cNvPr id="374" name="楕円 373"/>
        <xdr:cNvSpPr/>
      </xdr:nvSpPr>
      <xdr:spPr>
        <a:xfrm>
          <a:off x="6921500" y="95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109879</xdr:rowOff>
    </xdr:from>
    <xdr:ext cx="599010" cy="259045"/>
    <xdr:sp macro="" textlink="">
      <xdr:nvSpPr>
        <xdr:cNvPr id="375" name="テキスト ボックス 374"/>
        <xdr:cNvSpPr txBox="1"/>
      </xdr:nvSpPr>
      <xdr:spPr>
        <a:xfrm>
          <a:off x="6672795" y="93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13030</xdr:rowOff>
    </xdr:from>
    <xdr:to>
      <xdr:col>55</xdr:col>
      <xdr:colOff>0</xdr:colOff>
      <xdr:row>78</xdr:row>
      <xdr:rowOff>162585</xdr:rowOff>
    </xdr:to>
    <xdr:cxnSp macro="">
      <xdr:nvCxnSpPr>
        <xdr:cNvPr id="404" name="直線コネクタ 403"/>
        <xdr:cNvCxnSpPr/>
      </xdr:nvCxnSpPr>
      <xdr:spPr>
        <a:xfrm flipV="1">
          <a:off x="9639300" y="13386130"/>
          <a:ext cx="838200" cy="1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157518</xdr:rowOff>
    </xdr:from>
    <xdr:to>
      <xdr:col>50</xdr:col>
      <xdr:colOff>114300</xdr:colOff>
      <xdr:row>78</xdr:row>
      <xdr:rowOff>162585</xdr:rowOff>
    </xdr:to>
    <xdr:cxnSp macro="">
      <xdr:nvCxnSpPr>
        <xdr:cNvPr id="407" name="直線コネクタ 406"/>
        <xdr:cNvCxnSpPr/>
      </xdr:nvCxnSpPr>
      <xdr:spPr>
        <a:xfrm>
          <a:off x="8750300" y="13530618"/>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42532</xdr:rowOff>
    </xdr:from>
    <xdr:to>
      <xdr:col>45</xdr:col>
      <xdr:colOff>177800</xdr:colOff>
      <xdr:row>78</xdr:row>
      <xdr:rowOff>157518</xdr:rowOff>
    </xdr:to>
    <xdr:cxnSp macro="">
      <xdr:nvCxnSpPr>
        <xdr:cNvPr id="410" name="直線コネクタ 409"/>
        <xdr:cNvCxnSpPr/>
      </xdr:nvCxnSpPr>
      <xdr:spPr>
        <a:xfrm>
          <a:off x="7861300" y="13415632"/>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128981</xdr:rowOff>
    </xdr:from>
    <xdr:to>
      <xdr:col>41</xdr:col>
      <xdr:colOff>50800</xdr:colOff>
      <xdr:row>78</xdr:row>
      <xdr:rowOff>42532</xdr:rowOff>
    </xdr:to>
    <xdr:cxnSp macro="">
      <xdr:nvCxnSpPr>
        <xdr:cNvPr id="413" name="直線コネクタ 412"/>
        <xdr:cNvCxnSpPr/>
      </xdr:nvCxnSpPr>
      <xdr:spPr>
        <a:xfrm>
          <a:off x="6972300" y="12987731"/>
          <a:ext cx="889000" cy="4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133680</xdr:rowOff>
    </xdr:from>
    <xdr:to>
      <xdr:col>55</xdr:col>
      <xdr:colOff>50800</xdr:colOff>
      <xdr:row>78</xdr:row>
      <xdr:rowOff>63830</xdr:rowOff>
    </xdr:to>
    <xdr:sp macro="" textlink="">
      <xdr:nvSpPr>
        <xdr:cNvPr id="423" name="楕円 422"/>
        <xdr:cNvSpPr/>
      </xdr:nvSpPr>
      <xdr:spPr>
        <a:xfrm>
          <a:off x="10426700" y="13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112107</xdr:rowOff>
    </xdr:from>
    <xdr:ext cx="534377" cy="259045"/>
    <xdr:sp macro="" textlink="">
      <xdr:nvSpPr>
        <xdr:cNvPr id="424" name="普通建設事業費 （ うち新規整備　）該当値テキスト"/>
        <xdr:cNvSpPr txBox="1"/>
      </xdr:nvSpPr>
      <xdr:spPr>
        <a:xfrm>
          <a:off x="10528300" y="133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111785</xdr:rowOff>
    </xdr:from>
    <xdr:to>
      <xdr:col>50</xdr:col>
      <xdr:colOff>165100</xdr:colOff>
      <xdr:row>79</xdr:row>
      <xdr:rowOff>41935</xdr:rowOff>
    </xdr:to>
    <xdr:sp macro="" textlink="">
      <xdr:nvSpPr>
        <xdr:cNvPr id="425" name="楕円 424"/>
        <xdr:cNvSpPr/>
      </xdr:nvSpPr>
      <xdr:spPr>
        <a:xfrm>
          <a:off x="9588500" y="134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33062</xdr:rowOff>
    </xdr:from>
    <xdr:ext cx="469744" cy="259045"/>
    <xdr:sp macro="" textlink="">
      <xdr:nvSpPr>
        <xdr:cNvPr id="426" name="テキスト ボックス 425"/>
        <xdr:cNvSpPr txBox="1"/>
      </xdr:nvSpPr>
      <xdr:spPr>
        <a:xfrm>
          <a:off x="9404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106718</xdr:rowOff>
    </xdr:from>
    <xdr:to>
      <xdr:col>46</xdr:col>
      <xdr:colOff>38100</xdr:colOff>
      <xdr:row>79</xdr:row>
      <xdr:rowOff>36868</xdr:rowOff>
    </xdr:to>
    <xdr:sp macro="" textlink="">
      <xdr:nvSpPr>
        <xdr:cNvPr id="427" name="楕円 426"/>
        <xdr:cNvSpPr/>
      </xdr:nvSpPr>
      <xdr:spPr>
        <a:xfrm>
          <a:off x="8699500" y="134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27995</xdr:rowOff>
    </xdr:from>
    <xdr:ext cx="469744" cy="259045"/>
    <xdr:sp macro="" textlink="">
      <xdr:nvSpPr>
        <xdr:cNvPr id="428" name="テキスト ボックス 427"/>
        <xdr:cNvSpPr txBox="1"/>
      </xdr:nvSpPr>
      <xdr:spPr>
        <a:xfrm>
          <a:off x="8515428" y="1357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163182</xdr:rowOff>
    </xdr:from>
    <xdr:to>
      <xdr:col>41</xdr:col>
      <xdr:colOff>101600</xdr:colOff>
      <xdr:row>78</xdr:row>
      <xdr:rowOff>93332</xdr:rowOff>
    </xdr:to>
    <xdr:sp macro="" textlink="">
      <xdr:nvSpPr>
        <xdr:cNvPr id="429" name="楕円 428"/>
        <xdr:cNvSpPr/>
      </xdr:nvSpPr>
      <xdr:spPr>
        <a:xfrm>
          <a:off x="7810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84459</xdr:rowOff>
    </xdr:from>
    <xdr:ext cx="534377" cy="259045"/>
    <xdr:sp macro="" textlink="">
      <xdr:nvSpPr>
        <xdr:cNvPr id="430" name="テキスト ボックス 429"/>
        <xdr:cNvSpPr txBox="1"/>
      </xdr:nvSpPr>
      <xdr:spPr>
        <a:xfrm>
          <a:off x="7594111" y="134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78181</xdr:rowOff>
    </xdr:from>
    <xdr:to>
      <xdr:col>36</xdr:col>
      <xdr:colOff>165100</xdr:colOff>
      <xdr:row>76</xdr:row>
      <xdr:rowOff>8331</xdr:rowOff>
    </xdr:to>
    <xdr:sp macro="" textlink="">
      <xdr:nvSpPr>
        <xdr:cNvPr id="431" name="楕円 430"/>
        <xdr:cNvSpPr/>
      </xdr:nvSpPr>
      <xdr:spPr>
        <a:xfrm>
          <a:off x="6921500" y="129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24858</xdr:rowOff>
    </xdr:from>
    <xdr:ext cx="534377" cy="259045"/>
    <xdr:sp macro="" textlink="">
      <xdr:nvSpPr>
        <xdr:cNvPr id="432" name="テキスト ボックス 431"/>
        <xdr:cNvSpPr txBox="1"/>
      </xdr:nvSpPr>
      <xdr:spPr>
        <a:xfrm>
          <a:off x="6705111" y="1271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117487</xdr:rowOff>
    </xdr:from>
    <xdr:to>
      <xdr:col>55</xdr:col>
      <xdr:colOff>0</xdr:colOff>
      <xdr:row>97</xdr:row>
      <xdr:rowOff>152253</xdr:rowOff>
    </xdr:to>
    <xdr:cxnSp macro="">
      <xdr:nvCxnSpPr>
        <xdr:cNvPr id="459" name="直線コネクタ 458"/>
        <xdr:cNvCxnSpPr/>
      </xdr:nvCxnSpPr>
      <xdr:spPr>
        <a:xfrm>
          <a:off x="9639300" y="16748137"/>
          <a:ext cx="8382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117487</xdr:rowOff>
    </xdr:from>
    <xdr:to>
      <xdr:col>50</xdr:col>
      <xdr:colOff>114300</xdr:colOff>
      <xdr:row>97</xdr:row>
      <xdr:rowOff>155318</xdr:rowOff>
    </xdr:to>
    <xdr:cxnSp macro="">
      <xdr:nvCxnSpPr>
        <xdr:cNvPr id="462" name="直線コネクタ 461"/>
        <xdr:cNvCxnSpPr/>
      </xdr:nvCxnSpPr>
      <xdr:spPr>
        <a:xfrm flipV="1">
          <a:off x="8750300" y="16748137"/>
          <a:ext cx="889000" cy="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108221</xdr:rowOff>
    </xdr:from>
    <xdr:to>
      <xdr:col>45</xdr:col>
      <xdr:colOff>177800</xdr:colOff>
      <xdr:row>97</xdr:row>
      <xdr:rowOff>155318</xdr:rowOff>
    </xdr:to>
    <xdr:cxnSp macro="">
      <xdr:nvCxnSpPr>
        <xdr:cNvPr id="465" name="直線コネクタ 464"/>
        <xdr:cNvCxnSpPr/>
      </xdr:nvCxnSpPr>
      <xdr:spPr>
        <a:xfrm>
          <a:off x="7861300" y="16738871"/>
          <a:ext cx="889000" cy="4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22337</xdr:rowOff>
    </xdr:from>
    <xdr:to>
      <xdr:col>41</xdr:col>
      <xdr:colOff>50800</xdr:colOff>
      <xdr:row>97</xdr:row>
      <xdr:rowOff>108221</xdr:rowOff>
    </xdr:to>
    <xdr:cxnSp macro="">
      <xdr:nvCxnSpPr>
        <xdr:cNvPr id="468" name="直線コネクタ 467"/>
        <xdr:cNvCxnSpPr/>
      </xdr:nvCxnSpPr>
      <xdr:spPr>
        <a:xfrm>
          <a:off x="6972300" y="16652987"/>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101453</xdr:rowOff>
    </xdr:from>
    <xdr:to>
      <xdr:col>55</xdr:col>
      <xdr:colOff>50800</xdr:colOff>
      <xdr:row>98</xdr:row>
      <xdr:rowOff>31603</xdr:rowOff>
    </xdr:to>
    <xdr:sp macro="" textlink="">
      <xdr:nvSpPr>
        <xdr:cNvPr id="478" name="楕円 477"/>
        <xdr:cNvSpPr/>
      </xdr:nvSpPr>
      <xdr:spPr>
        <a:xfrm>
          <a:off x="10426700" y="167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124330</xdr:rowOff>
    </xdr:from>
    <xdr:ext cx="534377" cy="259045"/>
    <xdr:sp macro="" textlink="">
      <xdr:nvSpPr>
        <xdr:cNvPr id="479" name="普通建設事業費 （ うち更新整備　）該当値テキスト"/>
        <xdr:cNvSpPr txBox="1"/>
      </xdr:nvSpPr>
      <xdr:spPr>
        <a:xfrm>
          <a:off x="10528300" y="165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66687</xdr:rowOff>
    </xdr:from>
    <xdr:to>
      <xdr:col>50</xdr:col>
      <xdr:colOff>165100</xdr:colOff>
      <xdr:row>97</xdr:row>
      <xdr:rowOff>168287</xdr:rowOff>
    </xdr:to>
    <xdr:sp macro="" textlink="">
      <xdr:nvSpPr>
        <xdr:cNvPr id="480" name="楕円 479"/>
        <xdr:cNvSpPr/>
      </xdr:nvSpPr>
      <xdr:spPr>
        <a:xfrm>
          <a:off x="95885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13364</xdr:rowOff>
    </xdr:from>
    <xdr:ext cx="534377" cy="259045"/>
    <xdr:sp macro="" textlink="">
      <xdr:nvSpPr>
        <xdr:cNvPr id="481" name="テキスト ボックス 480"/>
        <xdr:cNvSpPr txBox="1"/>
      </xdr:nvSpPr>
      <xdr:spPr>
        <a:xfrm>
          <a:off x="9372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104518</xdr:rowOff>
    </xdr:from>
    <xdr:to>
      <xdr:col>46</xdr:col>
      <xdr:colOff>38100</xdr:colOff>
      <xdr:row>98</xdr:row>
      <xdr:rowOff>34668</xdr:rowOff>
    </xdr:to>
    <xdr:sp macro="" textlink="">
      <xdr:nvSpPr>
        <xdr:cNvPr id="482" name="楕円 481"/>
        <xdr:cNvSpPr/>
      </xdr:nvSpPr>
      <xdr:spPr>
        <a:xfrm>
          <a:off x="8699500" y="167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51195</xdr:rowOff>
    </xdr:from>
    <xdr:ext cx="534377" cy="259045"/>
    <xdr:sp macro="" textlink="">
      <xdr:nvSpPr>
        <xdr:cNvPr id="483" name="テキスト ボックス 482"/>
        <xdr:cNvSpPr txBox="1"/>
      </xdr:nvSpPr>
      <xdr:spPr>
        <a:xfrm>
          <a:off x="8483111" y="165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57421</xdr:rowOff>
    </xdr:from>
    <xdr:to>
      <xdr:col>41</xdr:col>
      <xdr:colOff>101600</xdr:colOff>
      <xdr:row>97</xdr:row>
      <xdr:rowOff>159021</xdr:rowOff>
    </xdr:to>
    <xdr:sp macro="" textlink="">
      <xdr:nvSpPr>
        <xdr:cNvPr id="484" name="楕円 483"/>
        <xdr:cNvSpPr/>
      </xdr:nvSpPr>
      <xdr:spPr>
        <a:xfrm>
          <a:off x="7810500" y="166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4098</xdr:rowOff>
    </xdr:from>
    <xdr:ext cx="534377" cy="259045"/>
    <xdr:sp macro="" textlink="">
      <xdr:nvSpPr>
        <xdr:cNvPr id="485" name="テキスト ボックス 484"/>
        <xdr:cNvSpPr txBox="1"/>
      </xdr:nvSpPr>
      <xdr:spPr>
        <a:xfrm>
          <a:off x="7594111" y="164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142987</xdr:rowOff>
    </xdr:from>
    <xdr:to>
      <xdr:col>36</xdr:col>
      <xdr:colOff>165100</xdr:colOff>
      <xdr:row>97</xdr:row>
      <xdr:rowOff>73137</xdr:rowOff>
    </xdr:to>
    <xdr:sp macro="" textlink="">
      <xdr:nvSpPr>
        <xdr:cNvPr id="486" name="楕円 485"/>
        <xdr:cNvSpPr/>
      </xdr:nvSpPr>
      <xdr:spPr>
        <a:xfrm>
          <a:off x="6921500" y="166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89664</xdr:rowOff>
    </xdr:from>
    <xdr:ext cx="599010" cy="259045"/>
    <xdr:sp macro="" textlink="">
      <xdr:nvSpPr>
        <xdr:cNvPr id="487" name="テキスト ボックス 486"/>
        <xdr:cNvSpPr txBox="1"/>
      </xdr:nvSpPr>
      <xdr:spPr>
        <a:xfrm>
          <a:off x="6672795" y="163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77343</xdr:rowOff>
    </xdr:from>
    <xdr:to>
      <xdr:col>85</xdr:col>
      <xdr:colOff>127000</xdr:colOff>
      <xdr:row>38</xdr:row>
      <xdr:rowOff>111684</xdr:rowOff>
    </xdr:to>
    <xdr:cxnSp macro="">
      <xdr:nvCxnSpPr>
        <xdr:cNvPr id="516" name="直線コネクタ 515"/>
        <xdr:cNvCxnSpPr/>
      </xdr:nvCxnSpPr>
      <xdr:spPr>
        <a:xfrm flipV="1">
          <a:off x="15481300" y="6592443"/>
          <a:ext cx="8382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49873</xdr:rowOff>
    </xdr:from>
    <xdr:to>
      <xdr:col>81</xdr:col>
      <xdr:colOff>50800</xdr:colOff>
      <xdr:row>38</xdr:row>
      <xdr:rowOff>111684</xdr:rowOff>
    </xdr:to>
    <xdr:cxnSp macro="">
      <xdr:nvCxnSpPr>
        <xdr:cNvPr id="519" name="直線コネクタ 518"/>
        <xdr:cNvCxnSpPr/>
      </xdr:nvCxnSpPr>
      <xdr:spPr>
        <a:xfrm>
          <a:off x="14592300" y="6564973"/>
          <a:ext cx="889000" cy="6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93510</xdr:rowOff>
    </xdr:from>
    <xdr:to>
      <xdr:col>76</xdr:col>
      <xdr:colOff>114300</xdr:colOff>
      <xdr:row>38</xdr:row>
      <xdr:rowOff>49873</xdr:rowOff>
    </xdr:to>
    <xdr:cxnSp macro="">
      <xdr:nvCxnSpPr>
        <xdr:cNvPr id="522" name="直線コネクタ 521"/>
        <xdr:cNvCxnSpPr/>
      </xdr:nvCxnSpPr>
      <xdr:spPr>
        <a:xfrm>
          <a:off x="13703300" y="6437160"/>
          <a:ext cx="889000" cy="1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75311</xdr:rowOff>
    </xdr:from>
    <xdr:to>
      <xdr:col>71</xdr:col>
      <xdr:colOff>177800</xdr:colOff>
      <xdr:row>37</xdr:row>
      <xdr:rowOff>93510</xdr:rowOff>
    </xdr:to>
    <xdr:cxnSp macro="">
      <xdr:nvCxnSpPr>
        <xdr:cNvPr id="525" name="直線コネクタ 524"/>
        <xdr:cNvCxnSpPr/>
      </xdr:nvCxnSpPr>
      <xdr:spPr>
        <a:xfrm>
          <a:off x="12814300" y="6247511"/>
          <a:ext cx="8890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26543</xdr:rowOff>
    </xdr:from>
    <xdr:to>
      <xdr:col>85</xdr:col>
      <xdr:colOff>177800</xdr:colOff>
      <xdr:row>38</xdr:row>
      <xdr:rowOff>128143</xdr:rowOff>
    </xdr:to>
    <xdr:sp macro="" textlink="">
      <xdr:nvSpPr>
        <xdr:cNvPr id="535" name="楕円 534"/>
        <xdr:cNvSpPr/>
      </xdr:nvSpPr>
      <xdr:spPr>
        <a:xfrm>
          <a:off x="16268700" y="65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49420</xdr:rowOff>
    </xdr:from>
    <xdr:ext cx="534377" cy="259045"/>
    <xdr:sp macro="" textlink="">
      <xdr:nvSpPr>
        <xdr:cNvPr id="536" name="災害復旧事業費該当値テキスト"/>
        <xdr:cNvSpPr txBox="1"/>
      </xdr:nvSpPr>
      <xdr:spPr>
        <a:xfrm>
          <a:off x="16370300"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60884</xdr:rowOff>
    </xdr:from>
    <xdr:to>
      <xdr:col>81</xdr:col>
      <xdr:colOff>101600</xdr:colOff>
      <xdr:row>38</xdr:row>
      <xdr:rowOff>162484</xdr:rowOff>
    </xdr:to>
    <xdr:sp macro="" textlink="">
      <xdr:nvSpPr>
        <xdr:cNvPr id="537" name="楕円 536"/>
        <xdr:cNvSpPr/>
      </xdr:nvSpPr>
      <xdr:spPr>
        <a:xfrm>
          <a:off x="15430500" y="657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153611</xdr:rowOff>
    </xdr:from>
    <xdr:ext cx="469744" cy="259045"/>
    <xdr:sp macro="" textlink="">
      <xdr:nvSpPr>
        <xdr:cNvPr id="538" name="テキスト ボックス 537"/>
        <xdr:cNvSpPr txBox="1"/>
      </xdr:nvSpPr>
      <xdr:spPr>
        <a:xfrm>
          <a:off x="15246428" y="66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170523</xdr:rowOff>
    </xdr:from>
    <xdr:to>
      <xdr:col>76</xdr:col>
      <xdr:colOff>165100</xdr:colOff>
      <xdr:row>38</xdr:row>
      <xdr:rowOff>100673</xdr:rowOff>
    </xdr:to>
    <xdr:sp macro="" textlink="">
      <xdr:nvSpPr>
        <xdr:cNvPr id="539" name="楕円 538"/>
        <xdr:cNvSpPr/>
      </xdr:nvSpPr>
      <xdr:spPr>
        <a:xfrm>
          <a:off x="14541500" y="65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117200</xdr:rowOff>
    </xdr:from>
    <xdr:ext cx="534377" cy="259045"/>
    <xdr:sp macro="" textlink="">
      <xdr:nvSpPr>
        <xdr:cNvPr id="540" name="テキスト ボックス 539"/>
        <xdr:cNvSpPr txBox="1"/>
      </xdr:nvSpPr>
      <xdr:spPr>
        <a:xfrm>
          <a:off x="14325111" y="628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42710</xdr:rowOff>
    </xdr:from>
    <xdr:to>
      <xdr:col>72</xdr:col>
      <xdr:colOff>38100</xdr:colOff>
      <xdr:row>37</xdr:row>
      <xdr:rowOff>144310</xdr:rowOff>
    </xdr:to>
    <xdr:sp macro="" textlink="">
      <xdr:nvSpPr>
        <xdr:cNvPr id="541" name="楕円 540"/>
        <xdr:cNvSpPr/>
      </xdr:nvSpPr>
      <xdr:spPr>
        <a:xfrm>
          <a:off x="13652500" y="63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160837</xdr:rowOff>
    </xdr:from>
    <xdr:ext cx="534377" cy="259045"/>
    <xdr:sp macro="" textlink="">
      <xdr:nvSpPr>
        <xdr:cNvPr id="542" name="テキスト ボックス 541"/>
        <xdr:cNvSpPr txBox="1"/>
      </xdr:nvSpPr>
      <xdr:spPr>
        <a:xfrm>
          <a:off x="13436111" y="616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24511</xdr:rowOff>
    </xdr:from>
    <xdr:to>
      <xdr:col>67</xdr:col>
      <xdr:colOff>101600</xdr:colOff>
      <xdr:row>36</xdr:row>
      <xdr:rowOff>126111</xdr:rowOff>
    </xdr:to>
    <xdr:sp macro="" textlink="">
      <xdr:nvSpPr>
        <xdr:cNvPr id="543" name="楕円 542"/>
        <xdr:cNvSpPr/>
      </xdr:nvSpPr>
      <xdr:spPr>
        <a:xfrm>
          <a:off x="12763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142638</xdr:rowOff>
    </xdr:from>
    <xdr:ext cx="534377" cy="259045"/>
    <xdr:sp macro="" textlink="">
      <xdr:nvSpPr>
        <xdr:cNvPr id="544" name="テキスト ボックス 543"/>
        <xdr:cNvSpPr txBox="1"/>
      </xdr:nvSpPr>
      <xdr:spPr>
        <a:xfrm>
          <a:off x="12547111" y="59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11598</xdr:rowOff>
    </xdr:from>
    <xdr:to>
      <xdr:col>85</xdr:col>
      <xdr:colOff>127000</xdr:colOff>
      <xdr:row>77</xdr:row>
      <xdr:rowOff>38036</xdr:rowOff>
    </xdr:to>
    <xdr:cxnSp macro="">
      <xdr:nvCxnSpPr>
        <xdr:cNvPr id="620" name="直線コネクタ 619"/>
        <xdr:cNvCxnSpPr/>
      </xdr:nvCxnSpPr>
      <xdr:spPr>
        <a:xfrm flipV="1">
          <a:off x="15481300" y="13213248"/>
          <a:ext cx="8382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38036</xdr:rowOff>
    </xdr:from>
    <xdr:to>
      <xdr:col>81</xdr:col>
      <xdr:colOff>50800</xdr:colOff>
      <xdr:row>77</xdr:row>
      <xdr:rowOff>49771</xdr:rowOff>
    </xdr:to>
    <xdr:cxnSp macro="">
      <xdr:nvCxnSpPr>
        <xdr:cNvPr id="623" name="直線コネクタ 622"/>
        <xdr:cNvCxnSpPr/>
      </xdr:nvCxnSpPr>
      <xdr:spPr>
        <a:xfrm flipV="1">
          <a:off x="14592300" y="13239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49771</xdr:rowOff>
    </xdr:from>
    <xdr:to>
      <xdr:col>76</xdr:col>
      <xdr:colOff>114300</xdr:colOff>
      <xdr:row>77</xdr:row>
      <xdr:rowOff>61793</xdr:rowOff>
    </xdr:to>
    <xdr:cxnSp macro="">
      <xdr:nvCxnSpPr>
        <xdr:cNvPr id="626" name="直線コネクタ 625"/>
        <xdr:cNvCxnSpPr/>
      </xdr:nvCxnSpPr>
      <xdr:spPr>
        <a:xfrm flipV="1">
          <a:off x="13703300" y="13251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34799</xdr:rowOff>
    </xdr:from>
    <xdr:to>
      <xdr:col>71</xdr:col>
      <xdr:colOff>177800</xdr:colOff>
      <xdr:row>77</xdr:row>
      <xdr:rowOff>61793</xdr:rowOff>
    </xdr:to>
    <xdr:cxnSp macro="">
      <xdr:nvCxnSpPr>
        <xdr:cNvPr id="629" name="直線コネクタ 628"/>
        <xdr:cNvCxnSpPr/>
      </xdr:nvCxnSpPr>
      <xdr:spPr>
        <a:xfrm>
          <a:off x="12814300" y="13236449"/>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132248</xdr:rowOff>
    </xdr:from>
    <xdr:to>
      <xdr:col>85</xdr:col>
      <xdr:colOff>177800</xdr:colOff>
      <xdr:row>77</xdr:row>
      <xdr:rowOff>62398</xdr:rowOff>
    </xdr:to>
    <xdr:sp macro="" textlink="">
      <xdr:nvSpPr>
        <xdr:cNvPr id="639" name="楕円 638"/>
        <xdr:cNvSpPr/>
      </xdr:nvSpPr>
      <xdr:spPr>
        <a:xfrm>
          <a:off x="16268700" y="131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155125</xdr:rowOff>
    </xdr:from>
    <xdr:ext cx="599010" cy="259045"/>
    <xdr:sp macro="" textlink="">
      <xdr:nvSpPr>
        <xdr:cNvPr id="640" name="公債費該当値テキスト"/>
        <xdr:cNvSpPr txBox="1"/>
      </xdr:nvSpPr>
      <xdr:spPr>
        <a:xfrm>
          <a:off x="16370300" y="1301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158686</xdr:rowOff>
    </xdr:from>
    <xdr:to>
      <xdr:col>81</xdr:col>
      <xdr:colOff>101600</xdr:colOff>
      <xdr:row>77</xdr:row>
      <xdr:rowOff>88836</xdr:rowOff>
    </xdr:to>
    <xdr:sp macro="" textlink="">
      <xdr:nvSpPr>
        <xdr:cNvPr id="641" name="楕円 640"/>
        <xdr:cNvSpPr/>
      </xdr:nvSpPr>
      <xdr:spPr>
        <a:xfrm>
          <a:off x="15430500" y="131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105364</xdr:rowOff>
    </xdr:from>
    <xdr:ext cx="599010" cy="259045"/>
    <xdr:sp macro="" textlink="">
      <xdr:nvSpPr>
        <xdr:cNvPr id="642" name="テキスト ボックス 641"/>
        <xdr:cNvSpPr txBox="1"/>
      </xdr:nvSpPr>
      <xdr:spPr>
        <a:xfrm>
          <a:off x="15181795" y="129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170421</xdr:rowOff>
    </xdr:from>
    <xdr:to>
      <xdr:col>76</xdr:col>
      <xdr:colOff>165100</xdr:colOff>
      <xdr:row>77</xdr:row>
      <xdr:rowOff>100571</xdr:rowOff>
    </xdr:to>
    <xdr:sp macro="" textlink="">
      <xdr:nvSpPr>
        <xdr:cNvPr id="643" name="楕円 642"/>
        <xdr:cNvSpPr/>
      </xdr:nvSpPr>
      <xdr:spPr>
        <a:xfrm>
          <a:off x="14541500" y="132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117098</xdr:rowOff>
    </xdr:from>
    <xdr:ext cx="599010" cy="259045"/>
    <xdr:sp macro="" textlink="">
      <xdr:nvSpPr>
        <xdr:cNvPr id="644" name="テキスト ボックス 643"/>
        <xdr:cNvSpPr txBox="1"/>
      </xdr:nvSpPr>
      <xdr:spPr>
        <a:xfrm>
          <a:off x="14292795" y="1297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10993</xdr:rowOff>
    </xdr:from>
    <xdr:to>
      <xdr:col>72</xdr:col>
      <xdr:colOff>38100</xdr:colOff>
      <xdr:row>77</xdr:row>
      <xdr:rowOff>112593</xdr:rowOff>
    </xdr:to>
    <xdr:sp macro="" textlink="">
      <xdr:nvSpPr>
        <xdr:cNvPr id="645" name="楕円 644"/>
        <xdr:cNvSpPr/>
      </xdr:nvSpPr>
      <xdr:spPr>
        <a:xfrm>
          <a:off x="13652500" y="132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129120</xdr:rowOff>
    </xdr:from>
    <xdr:ext cx="599010" cy="259045"/>
    <xdr:sp macro="" textlink="">
      <xdr:nvSpPr>
        <xdr:cNvPr id="646" name="テキスト ボックス 645"/>
        <xdr:cNvSpPr txBox="1"/>
      </xdr:nvSpPr>
      <xdr:spPr>
        <a:xfrm>
          <a:off x="13403795" y="1298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155449</xdr:rowOff>
    </xdr:from>
    <xdr:to>
      <xdr:col>67</xdr:col>
      <xdr:colOff>101600</xdr:colOff>
      <xdr:row>77</xdr:row>
      <xdr:rowOff>85599</xdr:rowOff>
    </xdr:to>
    <xdr:sp macro="" textlink="">
      <xdr:nvSpPr>
        <xdr:cNvPr id="647" name="楕円 646"/>
        <xdr:cNvSpPr/>
      </xdr:nvSpPr>
      <xdr:spPr>
        <a:xfrm>
          <a:off x="12763500" y="131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102127</xdr:rowOff>
    </xdr:from>
    <xdr:ext cx="599010" cy="259045"/>
    <xdr:sp macro="" textlink="">
      <xdr:nvSpPr>
        <xdr:cNvPr id="648" name="テキスト ボックス 647"/>
        <xdr:cNvSpPr txBox="1"/>
      </xdr:nvSpPr>
      <xdr:spPr>
        <a:xfrm>
          <a:off x="12514795" y="1296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7784</xdr:rowOff>
    </xdr:from>
    <xdr:to>
      <xdr:col>85</xdr:col>
      <xdr:colOff>127000</xdr:colOff>
      <xdr:row>98</xdr:row>
      <xdr:rowOff>16552</xdr:rowOff>
    </xdr:to>
    <xdr:cxnSp macro="">
      <xdr:nvCxnSpPr>
        <xdr:cNvPr id="675" name="直線コネクタ 674"/>
        <xdr:cNvCxnSpPr/>
      </xdr:nvCxnSpPr>
      <xdr:spPr>
        <a:xfrm flipV="1">
          <a:off x="15481300" y="16809884"/>
          <a:ext cx="8382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167677</xdr:rowOff>
    </xdr:from>
    <xdr:to>
      <xdr:col>81</xdr:col>
      <xdr:colOff>50800</xdr:colOff>
      <xdr:row>98</xdr:row>
      <xdr:rowOff>16552</xdr:rowOff>
    </xdr:to>
    <xdr:cxnSp macro="">
      <xdr:nvCxnSpPr>
        <xdr:cNvPr id="678" name="直線コネクタ 677"/>
        <xdr:cNvCxnSpPr/>
      </xdr:nvCxnSpPr>
      <xdr:spPr>
        <a:xfrm>
          <a:off x="14592300" y="16798327"/>
          <a:ext cx="889000" cy="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167677</xdr:rowOff>
    </xdr:from>
    <xdr:to>
      <xdr:col>76</xdr:col>
      <xdr:colOff>114300</xdr:colOff>
      <xdr:row>98</xdr:row>
      <xdr:rowOff>56558</xdr:rowOff>
    </xdr:to>
    <xdr:cxnSp macro="">
      <xdr:nvCxnSpPr>
        <xdr:cNvPr id="681" name="直線コネクタ 680"/>
        <xdr:cNvCxnSpPr/>
      </xdr:nvCxnSpPr>
      <xdr:spPr>
        <a:xfrm flipV="1">
          <a:off x="13703300" y="16798327"/>
          <a:ext cx="889000" cy="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56558</xdr:rowOff>
    </xdr:from>
    <xdr:to>
      <xdr:col>71</xdr:col>
      <xdr:colOff>177800</xdr:colOff>
      <xdr:row>98</xdr:row>
      <xdr:rowOff>68957</xdr:rowOff>
    </xdr:to>
    <xdr:cxnSp macro="">
      <xdr:nvCxnSpPr>
        <xdr:cNvPr id="684" name="直線コネクタ 683"/>
        <xdr:cNvCxnSpPr/>
      </xdr:nvCxnSpPr>
      <xdr:spPr>
        <a:xfrm flipV="1">
          <a:off x="12814300" y="16858658"/>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128434</xdr:rowOff>
    </xdr:from>
    <xdr:to>
      <xdr:col>85</xdr:col>
      <xdr:colOff>177800</xdr:colOff>
      <xdr:row>98</xdr:row>
      <xdr:rowOff>58584</xdr:rowOff>
    </xdr:to>
    <xdr:sp macro="" textlink="">
      <xdr:nvSpPr>
        <xdr:cNvPr id="694" name="楕円 693"/>
        <xdr:cNvSpPr/>
      </xdr:nvSpPr>
      <xdr:spPr>
        <a:xfrm>
          <a:off x="16268700" y="167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151311</xdr:rowOff>
    </xdr:from>
    <xdr:ext cx="534377" cy="259045"/>
    <xdr:sp macro="" textlink="">
      <xdr:nvSpPr>
        <xdr:cNvPr id="695" name="積立金該当値テキスト"/>
        <xdr:cNvSpPr txBox="1"/>
      </xdr:nvSpPr>
      <xdr:spPr>
        <a:xfrm>
          <a:off x="16370300" y="166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137202</xdr:rowOff>
    </xdr:from>
    <xdr:to>
      <xdr:col>81</xdr:col>
      <xdr:colOff>101600</xdr:colOff>
      <xdr:row>98</xdr:row>
      <xdr:rowOff>67352</xdr:rowOff>
    </xdr:to>
    <xdr:sp macro="" textlink="">
      <xdr:nvSpPr>
        <xdr:cNvPr id="696" name="楕円 695"/>
        <xdr:cNvSpPr/>
      </xdr:nvSpPr>
      <xdr:spPr>
        <a:xfrm>
          <a:off x="15430500" y="1676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83879</xdr:rowOff>
    </xdr:from>
    <xdr:ext cx="534377" cy="259045"/>
    <xdr:sp macro="" textlink="">
      <xdr:nvSpPr>
        <xdr:cNvPr id="697" name="テキスト ボックス 696"/>
        <xdr:cNvSpPr txBox="1"/>
      </xdr:nvSpPr>
      <xdr:spPr>
        <a:xfrm>
          <a:off x="15214111" y="1654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116877</xdr:rowOff>
    </xdr:from>
    <xdr:to>
      <xdr:col>76</xdr:col>
      <xdr:colOff>165100</xdr:colOff>
      <xdr:row>98</xdr:row>
      <xdr:rowOff>47027</xdr:rowOff>
    </xdr:to>
    <xdr:sp macro="" textlink="">
      <xdr:nvSpPr>
        <xdr:cNvPr id="698" name="楕円 697"/>
        <xdr:cNvSpPr/>
      </xdr:nvSpPr>
      <xdr:spPr>
        <a:xfrm>
          <a:off x="14541500" y="167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63554</xdr:rowOff>
    </xdr:from>
    <xdr:ext cx="534377" cy="259045"/>
    <xdr:sp macro="" textlink="">
      <xdr:nvSpPr>
        <xdr:cNvPr id="699" name="テキスト ボックス 698"/>
        <xdr:cNvSpPr txBox="1"/>
      </xdr:nvSpPr>
      <xdr:spPr>
        <a:xfrm>
          <a:off x="14325111" y="1652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5758</xdr:rowOff>
    </xdr:from>
    <xdr:to>
      <xdr:col>72</xdr:col>
      <xdr:colOff>38100</xdr:colOff>
      <xdr:row>98</xdr:row>
      <xdr:rowOff>107358</xdr:rowOff>
    </xdr:to>
    <xdr:sp macro="" textlink="">
      <xdr:nvSpPr>
        <xdr:cNvPr id="700" name="楕円 699"/>
        <xdr:cNvSpPr/>
      </xdr:nvSpPr>
      <xdr:spPr>
        <a:xfrm>
          <a:off x="13652500" y="168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123885</xdr:rowOff>
    </xdr:from>
    <xdr:ext cx="534377" cy="259045"/>
    <xdr:sp macro="" textlink="">
      <xdr:nvSpPr>
        <xdr:cNvPr id="701" name="テキスト ボックス 700"/>
        <xdr:cNvSpPr txBox="1"/>
      </xdr:nvSpPr>
      <xdr:spPr>
        <a:xfrm>
          <a:off x="13436111" y="165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18157</xdr:rowOff>
    </xdr:from>
    <xdr:to>
      <xdr:col>67</xdr:col>
      <xdr:colOff>101600</xdr:colOff>
      <xdr:row>98</xdr:row>
      <xdr:rowOff>119757</xdr:rowOff>
    </xdr:to>
    <xdr:sp macro="" textlink="">
      <xdr:nvSpPr>
        <xdr:cNvPr id="702" name="楕円 701"/>
        <xdr:cNvSpPr/>
      </xdr:nvSpPr>
      <xdr:spPr>
        <a:xfrm>
          <a:off x="12763500" y="168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136284</xdr:rowOff>
    </xdr:from>
    <xdr:ext cx="534377" cy="259045"/>
    <xdr:sp macro="" textlink="">
      <xdr:nvSpPr>
        <xdr:cNvPr id="703" name="テキスト ボックス 702"/>
        <xdr:cNvSpPr txBox="1"/>
      </xdr:nvSpPr>
      <xdr:spPr>
        <a:xfrm>
          <a:off x="12547111" y="165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111034</xdr:rowOff>
    </xdr:from>
    <xdr:to>
      <xdr:col>116</xdr:col>
      <xdr:colOff>63500</xdr:colOff>
      <xdr:row>58</xdr:row>
      <xdr:rowOff>111491</xdr:rowOff>
    </xdr:to>
    <xdr:cxnSp macro="">
      <xdr:nvCxnSpPr>
        <xdr:cNvPr id="787" name="直線コネクタ 786"/>
        <xdr:cNvCxnSpPr/>
      </xdr:nvCxnSpPr>
      <xdr:spPr>
        <a:xfrm flipV="1">
          <a:off x="21323300" y="1005513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111491</xdr:rowOff>
    </xdr:from>
    <xdr:to>
      <xdr:col>111</xdr:col>
      <xdr:colOff>177800</xdr:colOff>
      <xdr:row>58</xdr:row>
      <xdr:rowOff>112085</xdr:rowOff>
    </xdr:to>
    <xdr:cxnSp macro="">
      <xdr:nvCxnSpPr>
        <xdr:cNvPr id="790" name="直線コネクタ 789"/>
        <xdr:cNvCxnSpPr/>
      </xdr:nvCxnSpPr>
      <xdr:spPr>
        <a:xfrm flipV="1">
          <a:off x="20434300" y="1005559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95238</xdr:rowOff>
    </xdr:from>
    <xdr:to>
      <xdr:col>107</xdr:col>
      <xdr:colOff>50800</xdr:colOff>
      <xdr:row>58</xdr:row>
      <xdr:rowOff>112085</xdr:rowOff>
    </xdr:to>
    <xdr:cxnSp macro="">
      <xdr:nvCxnSpPr>
        <xdr:cNvPr id="793" name="直線コネクタ 792"/>
        <xdr:cNvCxnSpPr/>
      </xdr:nvCxnSpPr>
      <xdr:spPr>
        <a:xfrm>
          <a:off x="19545300" y="10039338"/>
          <a:ext cx="8890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95238</xdr:rowOff>
    </xdr:from>
    <xdr:to>
      <xdr:col>102</xdr:col>
      <xdr:colOff>114300</xdr:colOff>
      <xdr:row>58</xdr:row>
      <xdr:rowOff>96243</xdr:rowOff>
    </xdr:to>
    <xdr:cxnSp macro="">
      <xdr:nvCxnSpPr>
        <xdr:cNvPr id="796" name="直線コネクタ 795"/>
        <xdr:cNvCxnSpPr/>
      </xdr:nvCxnSpPr>
      <xdr:spPr>
        <a:xfrm flipV="1">
          <a:off x="18656300" y="1003933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60234</xdr:rowOff>
    </xdr:from>
    <xdr:to>
      <xdr:col>116</xdr:col>
      <xdr:colOff>114300</xdr:colOff>
      <xdr:row>58</xdr:row>
      <xdr:rowOff>161834</xdr:rowOff>
    </xdr:to>
    <xdr:sp macro="" textlink="">
      <xdr:nvSpPr>
        <xdr:cNvPr id="806" name="楕円 805"/>
        <xdr:cNvSpPr/>
      </xdr:nvSpPr>
      <xdr:spPr>
        <a:xfrm>
          <a:off x="22110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146611</xdr:rowOff>
    </xdr:from>
    <xdr:ext cx="469744" cy="259045"/>
    <xdr:sp macro="" textlink="">
      <xdr:nvSpPr>
        <xdr:cNvPr id="807" name="貸付金該当値テキスト"/>
        <xdr:cNvSpPr txBox="1"/>
      </xdr:nvSpPr>
      <xdr:spPr>
        <a:xfrm>
          <a:off x="22212300" y="991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60691</xdr:rowOff>
    </xdr:from>
    <xdr:to>
      <xdr:col>112</xdr:col>
      <xdr:colOff>38100</xdr:colOff>
      <xdr:row>58</xdr:row>
      <xdr:rowOff>162291</xdr:rowOff>
    </xdr:to>
    <xdr:sp macro="" textlink="">
      <xdr:nvSpPr>
        <xdr:cNvPr id="808" name="楕円 807"/>
        <xdr:cNvSpPr/>
      </xdr:nvSpPr>
      <xdr:spPr>
        <a:xfrm>
          <a:off x="212725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153418</xdr:rowOff>
    </xdr:from>
    <xdr:ext cx="469744" cy="259045"/>
    <xdr:sp macro="" textlink="">
      <xdr:nvSpPr>
        <xdr:cNvPr id="809" name="テキスト ボックス 808"/>
        <xdr:cNvSpPr txBox="1"/>
      </xdr:nvSpPr>
      <xdr:spPr>
        <a:xfrm>
          <a:off x="21088428" y="10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61285</xdr:rowOff>
    </xdr:from>
    <xdr:to>
      <xdr:col>107</xdr:col>
      <xdr:colOff>101600</xdr:colOff>
      <xdr:row>58</xdr:row>
      <xdr:rowOff>162885</xdr:rowOff>
    </xdr:to>
    <xdr:sp macro="" textlink="">
      <xdr:nvSpPr>
        <xdr:cNvPr id="810" name="楕円 809"/>
        <xdr:cNvSpPr/>
      </xdr:nvSpPr>
      <xdr:spPr>
        <a:xfrm>
          <a:off x="20383500" y="100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154012</xdr:rowOff>
    </xdr:from>
    <xdr:ext cx="469744" cy="259045"/>
    <xdr:sp macro="" textlink="">
      <xdr:nvSpPr>
        <xdr:cNvPr id="811" name="テキスト ボックス 810"/>
        <xdr:cNvSpPr txBox="1"/>
      </xdr:nvSpPr>
      <xdr:spPr>
        <a:xfrm>
          <a:off x="20199428" y="100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44438</xdr:rowOff>
    </xdr:from>
    <xdr:to>
      <xdr:col>102</xdr:col>
      <xdr:colOff>165100</xdr:colOff>
      <xdr:row>58</xdr:row>
      <xdr:rowOff>146038</xdr:rowOff>
    </xdr:to>
    <xdr:sp macro="" textlink="">
      <xdr:nvSpPr>
        <xdr:cNvPr id="812" name="楕円 811"/>
        <xdr:cNvSpPr/>
      </xdr:nvSpPr>
      <xdr:spPr>
        <a:xfrm>
          <a:off x="19494500" y="99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137165</xdr:rowOff>
    </xdr:from>
    <xdr:ext cx="469744" cy="259045"/>
    <xdr:sp macro="" textlink="">
      <xdr:nvSpPr>
        <xdr:cNvPr id="813" name="テキスト ボックス 812"/>
        <xdr:cNvSpPr txBox="1"/>
      </xdr:nvSpPr>
      <xdr:spPr>
        <a:xfrm>
          <a:off x="19310428" y="100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45443</xdr:rowOff>
    </xdr:from>
    <xdr:to>
      <xdr:col>98</xdr:col>
      <xdr:colOff>38100</xdr:colOff>
      <xdr:row>58</xdr:row>
      <xdr:rowOff>147043</xdr:rowOff>
    </xdr:to>
    <xdr:sp macro="" textlink="">
      <xdr:nvSpPr>
        <xdr:cNvPr id="814" name="楕円 813"/>
        <xdr:cNvSpPr/>
      </xdr:nvSpPr>
      <xdr:spPr>
        <a:xfrm>
          <a:off x="18605500" y="998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138170</xdr:rowOff>
    </xdr:from>
    <xdr:ext cx="469744" cy="259045"/>
    <xdr:sp macro="" textlink="">
      <xdr:nvSpPr>
        <xdr:cNvPr id="815" name="テキスト ボックス 814"/>
        <xdr:cNvSpPr txBox="1"/>
      </xdr:nvSpPr>
      <xdr:spPr>
        <a:xfrm>
          <a:off x="18421428" y="1008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153442</xdr:rowOff>
    </xdr:from>
    <xdr:to>
      <xdr:col>116</xdr:col>
      <xdr:colOff>63500</xdr:colOff>
      <xdr:row>76</xdr:row>
      <xdr:rowOff>81153</xdr:rowOff>
    </xdr:to>
    <xdr:cxnSp macro="">
      <xdr:nvCxnSpPr>
        <xdr:cNvPr id="845" name="直線コネクタ 844"/>
        <xdr:cNvCxnSpPr/>
      </xdr:nvCxnSpPr>
      <xdr:spPr>
        <a:xfrm flipV="1">
          <a:off x="21323300" y="13012192"/>
          <a:ext cx="838200" cy="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81153</xdr:rowOff>
    </xdr:from>
    <xdr:to>
      <xdr:col>111</xdr:col>
      <xdr:colOff>177800</xdr:colOff>
      <xdr:row>76</xdr:row>
      <xdr:rowOff>126543</xdr:rowOff>
    </xdr:to>
    <xdr:cxnSp macro="">
      <xdr:nvCxnSpPr>
        <xdr:cNvPr id="848" name="直線コネクタ 847"/>
        <xdr:cNvCxnSpPr/>
      </xdr:nvCxnSpPr>
      <xdr:spPr>
        <a:xfrm flipV="1">
          <a:off x="20434300" y="13111353"/>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126543</xdr:rowOff>
    </xdr:from>
    <xdr:to>
      <xdr:col>107</xdr:col>
      <xdr:colOff>50800</xdr:colOff>
      <xdr:row>76</xdr:row>
      <xdr:rowOff>139878</xdr:rowOff>
    </xdr:to>
    <xdr:cxnSp macro="">
      <xdr:nvCxnSpPr>
        <xdr:cNvPr id="851" name="直線コネクタ 850"/>
        <xdr:cNvCxnSpPr/>
      </xdr:nvCxnSpPr>
      <xdr:spPr>
        <a:xfrm flipV="1">
          <a:off x="19545300" y="1315674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134849</xdr:rowOff>
    </xdr:from>
    <xdr:to>
      <xdr:col>102</xdr:col>
      <xdr:colOff>114300</xdr:colOff>
      <xdr:row>76</xdr:row>
      <xdr:rowOff>139878</xdr:rowOff>
    </xdr:to>
    <xdr:cxnSp macro="">
      <xdr:nvCxnSpPr>
        <xdr:cNvPr id="854" name="直線コネクタ 853"/>
        <xdr:cNvCxnSpPr/>
      </xdr:nvCxnSpPr>
      <xdr:spPr>
        <a:xfrm>
          <a:off x="18656300" y="1316504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102641</xdr:rowOff>
    </xdr:from>
    <xdr:to>
      <xdr:col>116</xdr:col>
      <xdr:colOff>114300</xdr:colOff>
      <xdr:row>76</xdr:row>
      <xdr:rowOff>32792</xdr:rowOff>
    </xdr:to>
    <xdr:sp macro="" textlink="">
      <xdr:nvSpPr>
        <xdr:cNvPr id="864" name="楕円 863"/>
        <xdr:cNvSpPr/>
      </xdr:nvSpPr>
      <xdr:spPr>
        <a:xfrm>
          <a:off x="22110700" y="12961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125518</xdr:rowOff>
    </xdr:from>
    <xdr:ext cx="534377" cy="259045"/>
    <xdr:sp macro="" textlink="">
      <xdr:nvSpPr>
        <xdr:cNvPr id="865" name="繰出金該当値テキスト"/>
        <xdr:cNvSpPr txBox="1"/>
      </xdr:nvSpPr>
      <xdr:spPr>
        <a:xfrm>
          <a:off x="22212300" y="128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30353</xdr:rowOff>
    </xdr:from>
    <xdr:to>
      <xdr:col>112</xdr:col>
      <xdr:colOff>38100</xdr:colOff>
      <xdr:row>76</xdr:row>
      <xdr:rowOff>131953</xdr:rowOff>
    </xdr:to>
    <xdr:sp macro="" textlink="">
      <xdr:nvSpPr>
        <xdr:cNvPr id="866" name="楕円 865"/>
        <xdr:cNvSpPr/>
      </xdr:nvSpPr>
      <xdr:spPr>
        <a:xfrm>
          <a:off x="21272500" y="130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148480</xdr:rowOff>
    </xdr:from>
    <xdr:ext cx="534377" cy="259045"/>
    <xdr:sp macro="" textlink="">
      <xdr:nvSpPr>
        <xdr:cNvPr id="867" name="テキスト ボックス 866"/>
        <xdr:cNvSpPr txBox="1"/>
      </xdr:nvSpPr>
      <xdr:spPr>
        <a:xfrm>
          <a:off x="21056111" y="128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75743</xdr:rowOff>
    </xdr:from>
    <xdr:to>
      <xdr:col>107</xdr:col>
      <xdr:colOff>101600</xdr:colOff>
      <xdr:row>77</xdr:row>
      <xdr:rowOff>5893</xdr:rowOff>
    </xdr:to>
    <xdr:sp macro="" textlink="">
      <xdr:nvSpPr>
        <xdr:cNvPr id="868" name="楕円 867"/>
        <xdr:cNvSpPr/>
      </xdr:nvSpPr>
      <xdr:spPr>
        <a:xfrm>
          <a:off x="20383500" y="131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22420</xdr:rowOff>
    </xdr:from>
    <xdr:ext cx="534377" cy="259045"/>
    <xdr:sp macro="" textlink="">
      <xdr:nvSpPr>
        <xdr:cNvPr id="869" name="テキスト ボックス 868"/>
        <xdr:cNvSpPr txBox="1"/>
      </xdr:nvSpPr>
      <xdr:spPr>
        <a:xfrm>
          <a:off x="20167111" y="128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89078</xdr:rowOff>
    </xdr:from>
    <xdr:to>
      <xdr:col>102</xdr:col>
      <xdr:colOff>165100</xdr:colOff>
      <xdr:row>77</xdr:row>
      <xdr:rowOff>19228</xdr:rowOff>
    </xdr:to>
    <xdr:sp macro="" textlink="">
      <xdr:nvSpPr>
        <xdr:cNvPr id="870" name="楕円 869"/>
        <xdr:cNvSpPr/>
      </xdr:nvSpPr>
      <xdr:spPr>
        <a:xfrm>
          <a:off x="194945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35755</xdr:rowOff>
    </xdr:from>
    <xdr:ext cx="534377" cy="259045"/>
    <xdr:sp macro="" textlink="">
      <xdr:nvSpPr>
        <xdr:cNvPr id="871" name="テキスト ボックス 870"/>
        <xdr:cNvSpPr txBox="1"/>
      </xdr:nvSpPr>
      <xdr:spPr>
        <a:xfrm>
          <a:off x="19278111" y="12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84049</xdr:rowOff>
    </xdr:from>
    <xdr:to>
      <xdr:col>98</xdr:col>
      <xdr:colOff>38100</xdr:colOff>
      <xdr:row>77</xdr:row>
      <xdr:rowOff>14199</xdr:rowOff>
    </xdr:to>
    <xdr:sp macro="" textlink="">
      <xdr:nvSpPr>
        <xdr:cNvPr id="872" name="楕円 871"/>
        <xdr:cNvSpPr/>
      </xdr:nvSpPr>
      <xdr:spPr>
        <a:xfrm>
          <a:off x="18605500" y="131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30725</xdr:rowOff>
    </xdr:from>
    <xdr:ext cx="534377" cy="259045"/>
    <xdr:sp macro="" textlink="">
      <xdr:nvSpPr>
        <xdr:cNvPr id="873" name="テキスト ボックス 872"/>
        <xdr:cNvSpPr txBox="1"/>
      </xdr:nvSpPr>
      <xdr:spPr>
        <a:xfrm>
          <a:off x="18389111" y="128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職員数の適正化を図っており、決算額は減少しているが、それ以上に人口が減少しているため、住民一人当たりのコストは増加傾向にある。また、庁舎の一本化や旧町時代に建設された類似施設の統廃合が進んでおらず、職員の集約化・縮減に繋がっていないため、類似団体内平均と比べ高水準にある。</a:t>
          </a:r>
          <a:endParaRPr lang="ja-JP" altLang="ja-JP" sz="1400">
            <a:effectLst/>
          </a:endParaRPr>
        </a:p>
        <a:p>
          <a:r>
            <a:rPr kumimoji="1" lang="ja-JP" altLang="ja-JP" sz="1100">
              <a:solidFill>
                <a:schemeClr val="dk1"/>
              </a:solidFill>
              <a:effectLst/>
              <a:latin typeface="+mn-lt"/>
              <a:ea typeface="+mn-ea"/>
              <a:cs typeface="+mn-cs"/>
            </a:rPr>
            <a:t>・物件費・維持補修費について、人口は減少しているにも関わらず、老朽化した多数の施設を運営しているため、その維持管理に要する費用が多額になっており、類似団体内平均と比べて高い水準にある。今後は</a:t>
          </a:r>
          <a:r>
            <a:rPr kumimoji="1" lang="ja-JP" altLang="ja-JP" sz="1100" b="0" i="0" baseline="0">
              <a:solidFill>
                <a:schemeClr val="dk1"/>
              </a:solidFill>
              <a:effectLst/>
              <a:latin typeface="+mn-lt"/>
              <a:ea typeface="+mn-ea"/>
              <a:cs typeface="+mn-cs"/>
            </a:rPr>
            <a:t>公共施設等総合管理計画（個別施設計画）に基づき</a:t>
          </a:r>
          <a:r>
            <a:rPr kumimoji="1" lang="ja-JP" altLang="ja-JP" sz="1100">
              <a:solidFill>
                <a:schemeClr val="dk1"/>
              </a:solidFill>
              <a:effectLst/>
              <a:latin typeface="+mn-lt"/>
              <a:ea typeface="+mn-ea"/>
              <a:cs typeface="+mn-cs"/>
            </a:rPr>
            <a:t>早急に施設の統廃合を進めていく。</a:t>
          </a:r>
          <a:endParaRPr lang="ja-JP" altLang="ja-JP" sz="1400">
            <a:effectLst/>
          </a:endParaRPr>
        </a:p>
        <a:p>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年北部豪雨にかかる災害復旧工事）をピークに年々減少傾向にある。</a:t>
          </a:r>
          <a:endParaRPr lang="ja-JP" altLang="ja-JP" sz="1400">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葬祭場整備や小中学校の改修工事などの</a:t>
          </a:r>
          <a:r>
            <a:rPr kumimoji="1" lang="ja-JP" altLang="ja-JP" sz="1100">
              <a:solidFill>
                <a:schemeClr val="dk1"/>
              </a:solidFill>
              <a:effectLst/>
              <a:latin typeface="+mn-lt"/>
              <a:ea typeface="+mn-ea"/>
              <a:cs typeface="+mn-cs"/>
            </a:rPr>
            <a:t>大型事業の償還が始まったため、前年度比増となっている。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24,360
24,251
139.42
24,626,444
24,005,860
542,677
12,510,327
23,794,507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26924</xdr:rowOff>
    </xdr:from>
    <xdr:to>
      <xdr:col>24</xdr:col>
      <xdr:colOff>63500</xdr:colOff>
      <xdr:row>35</xdr:row>
      <xdr:rowOff>60452</xdr:rowOff>
    </xdr:to>
    <xdr:cxnSp macro="">
      <xdr:nvCxnSpPr>
        <xdr:cNvPr id="61" name="直線コネクタ 60"/>
        <xdr:cNvCxnSpPr/>
      </xdr:nvCxnSpPr>
      <xdr:spPr>
        <a:xfrm flipV="1">
          <a:off x="3797300" y="6027674"/>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83693</xdr:rowOff>
    </xdr:to>
    <xdr:cxnSp macro="">
      <xdr:nvCxnSpPr>
        <xdr:cNvPr id="64" name="直線コネクタ 63"/>
        <xdr:cNvCxnSpPr/>
      </xdr:nvCxnSpPr>
      <xdr:spPr>
        <a:xfrm flipV="1">
          <a:off x="2908300" y="60612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83693</xdr:rowOff>
    </xdr:from>
    <xdr:to>
      <xdr:col>15</xdr:col>
      <xdr:colOff>50800</xdr:colOff>
      <xdr:row>35</xdr:row>
      <xdr:rowOff>132080</xdr:rowOff>
    </xdr:to>
    <xdr:cxnSp macro="">
      <xdr:nvCxnSpPr>
        <xdr:cNvPr id="67" name="直線コネクタ 66"/>
        <xdr:cNvCxnSpPr/>
      </xdr:nvCxnSpPr>
      <xdr:spPr>
        <a:xfrm flipV="1">
          <a:off x="2019300" y="60844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127127</xdr:rowOff>
    </xdr:from>
    <xdr:to>
      <xdr:col>10</xdr:col>
      <xdr:colOff>114300</xdr:colOff>
      <xdr:row>35</xdr:row>
      <xdr:rowOff>132080</xdr:rowOff>
    </xdr:to>
    <xdr:cxnSp macro="">
      <xdr:nvCxnSpPr>
        <xdr:cNvPr id="70" name="直線コネクタ 69"/>
        <xdr:cNvCxnSpPr/>
      </xdr:nvCxnSpPr>
      <xdr:spPr>
        <a:xfrm>
          <a:off x="1130300" y="61278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147574</xdr:rowOff>
    </xdr:from>
    <xdr:to>
      <xdr:col>24</xdr:col>
      <xdr:colOff>114300</xdr:colOff>
      <xdr:row>35</xdr:row>
      <xdr:rowOff>77724</xdr:rowOff>
    </xdr:to>
    <xdr:sp macro="" textlink="">
      <xdr:nvSpPr>
        <xdr:cNvPr id="80" name="楕円 79"/>
        <xdr:cNvSpPr/>
      </xdr:nvSpPr>
      <xdr:spPr>
        <a:xfrm>
          <a:off x="45847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170451</xdr:rowOff>
    </xdr:from>
    <xdr:ext cx="469744" cy="259045"/>
    <xdr:sp macro="" textlink="">
      <xdr:nvSpPr>
        <xdr:cNvPr id="81" name="議会費該当値テキスト"/>
        <xdr:cNvSpPr txBox="1"/>
      </xdr:nvSpPr>
      <xdr:spPr>
        <a:xfrm>
          <a:off x="4686300"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xdr:rowOff>
    </xdr:from>
    <xdr:to>
      <xdr:col>15</xdr:col>
      <xdr:colOff>101600</xdr:colOff>
      <xdr:row>35</xdr:row>
      <xdr:rowOff>134493</xdr:rowOff>
    </xdr:to>
    <xdr:sp macro="" textlink="">
      <xdr:nvSpPr>
        <xdr:cNvPr id="84" name="楕円 83"/>
        <xdr:cNvSpPr/>
      </xdr:nvSpPr>
      <xdr:spPr>
        <a:xfrm>
          <a:off x="2857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151020</xdr:rowOff>
    </xdr:from>
    <xdr:ext cx="469744" cy="259045"/>
    <xdr:sp macro="" textlink="">
      <xdr:nvSpPr>
        <xdr:cNvPr id="85" name="テキスト ボックス 84"/>
        <xdr:cNvSpPr txBox="1"/>
      </xdr:nvSpPr>
      <xdr:spPr>
        <a:xfrm>
          <a:off x="2673428"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81280</xdr:rowOff>
    </xdr:from>
    <xdr:to>
      <xdr:col>10</xdr:col>
      <xdr:colOff>165100</xdr:colOff>
      <xdr:row>36</xdr:row>
      <xdr:rowOff>11430</xdr:rowOff>
    </xdr:to>
    <xdr:sp macro="" textlink="">
      <xdr:nvSpPr>
        <xdr:cNvPr id="86" name="楕円 85"/>
        <xdr:cNvSpPr/>
      </xdr:nvSpPr>
      <xdr:spPr>
        <a:xfrm>
          <a:off x="196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87" name="テキスト ボックス 86"/>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76327</xdr:rowOff>
    </xdr:from>
    <xdr:to>
      <xdr:col>6</xdr:col>
      <xdr:colOff>38100</xdr:colOff>
      <xdr:row>36</xdr:row>
      <xdr:rowOff>6477</xdr:rowOff>
    </xdr:to>
    <xdr:sp macro="" textlink="">
      <xdr:nvSpPr>
        <xdr:cNvPr id="88" name="楕円 87"/>
        <xdr:cNvSpPr/>
      </xdr:nvSpPr>
      <xdr:spPr>
        <a:xfrm>
          <a:off x="1079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23004</xdr:rowOff>
    </xdr:from>
    <xdr:ext cx="469744" cy="259045"/>
    <xdr:sp macro="" textlink="">
      <xdr:nvSpPr>
        <xdr:cNvPr id="89" name="テキスト ボックス 88"/>
        <xdr:cNvSpPr txBox="1"/>
      </xdr:nvSpPr>
      <xdr:spPr>
        <a:xfrm>
          <a:off x="895428" y="58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10315</xdr:rowOff>
    </xdr:from>
    <xdr:to>
      <xdr:col>24</xdr:col>
      <xdr:colOff>63500</xdr:colOff>
      <xdr:row>58</xdr:row>
      <xdr:rowOff>16744</xdr:rowOff>
    </xdr:to>
    <xdr:cxnSp macro="">
      <xdr:nvCxnSpPr>
        <xdr:cNvPr id="118" name="直線コネクタ 117"/>
        <xdr:cNvCxnSpPr/>
      </xdr:nvCxnSpPr>
      <xdr:spPr>
        <a:xfrm>
          <a:off x="3797300" y="9954415"/>
          <a:ext cx="8382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10315</xdr:rowOff>
    </xdr:from>
    <xdr:to>
      <xdr:col>19</xdr:col>
      <xdr:colOff>177800</xdr:colOff>
      <xdr:row>58</xdr:row>
      <xdr:rowOff>21553</xdr:rowOff>
    </xdr:to>
    <xdr:cxnSp macro="">
      <xdr:nvCxnSpPr>
        <xdr:cNvPr id="121" name="直線コネクタ 120"/>
        <xdr:cNvCxnSpPr/>
      </xdr:nvCxnSpPr>
      <xdr:spPr>
        <a:xfrm flipV="1">
          <a:off x="2908300" y="9954415"/>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89903</xdr:rowOff>
    </xdr:from>
    <xdr:to>
      <xdr:col>15</xdr:col>
      <xdr:colOff>50800</xdr:colOff>
      <xdr:row>58</xdr:row>
      <xdr:rowOff>21553</xdr:rowOff>
    </xdr:to>
    <xdr:cxnSp macro="">
      <xdr:nvCxnSpPr>
        <xdr:cNvPr id="124" name="直線コネクタ 123"/>
        <xdr:cNvCxnSpPr/>
      </xdr:nvCxnSpPr>
      <xdr:spPr>
        <a:xfrm>
          <a:off x="2019300" y="9862553"/>
          <a:ext cx="8890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34971</xdr:rowOff>
    </xdr:to>
    <xdr:cxnSp macro="">
      <xdr:nvCxnSpPr>
        <xdr:cNvPr id="127" name="直線コネクタ 126"/>
        <xdr:cNvCxnSpPr/>
      </xdr:nvCxnSpPr>
      <xdr:spPr>
        <a:xfrm flipV="1">
          <a:off x="1130300" y="9862553"/>
          <a:ext cx="889000" cy="11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137394</xdr:rowOff>
    </xdr:from>
    <xdr:to>
      <xdr:col>24</xdr:col>
      <xdr:colOff>114300</xdr:colOff>
      <xdr:row>58</xdr:row>
      <xdr:rowOff>67544</xdr:rowOff>
    </xdr:to>
    <xdr:sp macro="" textlink="">
      <xdr:nvSpPr>
        <xdr:cNvPr id="137" name="楕円 136"/>
        <xdr:cNvSpPr/>
      </xdr:nvSpPr>
      <xdr:spPr>
        <a:xfrm>
          <a:off x="4584700" y="99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160271</xdr:rowOff>
    </xdr:from>
    <xdr:ext cx="599010" cy="259045"/>
    <xdr:sp macro="" textlink="">
      <xdr:nvSpPr>
        <xdr:cNvPr id="138" name="総務費該当値テキスト"/>
        <xdr:cNvSpPr txBox="1"/>
      </xdr:nvSpPr>
      <xdr:spPr>
        <a:xfrm>
          <a:off x="4686300" y="976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130965</xdr:rowOff>
    </xdr:from>
    <xdr:to>
      <xdr:col>20</xdr:col>
      <xdr:colOff>38100</xdr:colOff>
      <xdr:row>58</xdr:row>
      <xdr:rowOff>61115</xdr:rowOff>
    </xdr:to>
    <xdr:sp macro="" textlink="">
      <xdr:nvSpPr>
        <xdr:cNvPr id="139" name="楕円 138"/>
        <xdr:cNvSpPr/>
      </xdr:nvSpPr>
      <xdr:spPr>
        <a:xfrm>
          <a:off x="3746500" y="99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77642</xdr:rowOff>
    </xdr:from>
    <xdr:ext cx="599010" cy="259045"/>
    <xdr:sp macro="" textlink="">
      <xdr:nvSpPr>
        <xdr:cNvPr id="140" name="テキスト ボックス 139"/>
        <xdr:cNvSpPr txBox="1"/>
      </xdr:nvSpPr>
      <xdr:spPr>
        <a:xfrm>
          <a:off x="3497795" y="967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142203</xdr:rowOff>
    </xdr:from>
    <xdr:to>
      <xdr:col>15</xdr:col>
      <xdr:colOff>101600</xdr:colOff>
      <xdr:row>58</xdr:row>
      <xdr:rowOff>72353</xdr:rowOff>
    </xdr:to>
    <xdr:sp macro="" textlink="">
      <xdr:nvSpPr>
        <xdr:cNvPr id="141" name="楕円 140"/>
        <xdr:cNvSpPr/>
      </xdr:nvSpPr>
      <xdr:spPr>
        <a:xfrm>
          <a:off x="2857500" y="99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88880</xdr:rowOff>
    </xdr:from>
    <xdr:ext cx="599010" cy="259045"/>
    <xdr:sp macro="" textlink="">
      <xdr:nvSpPr>
        <xdr:cNvPr id="142" name="テキスト ボックス 141"/>
        <xdr:cNvSpPr txBox="1"/>
      </xdr:nvSpPr>
      <xdr:spPr>
        <a:xfrm>
          <a:off x="2608795" y="9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39103</xdr:rowOff>
    </xdr:from>
    <xdr:to>
      <xdr:col>10</xdr:col>
      <xdr:colOff>165100</xdr:colOff>
      <xdr:row>57</xdr:row>
      <xdr:rowOff>140703</xdr:rowOff>
    </xdr:to>
    <xdr:sp macro="" textlink="">
      <xdr:nvSpPr>
        <xdr:cNvPr id="143" name="楕円 142"/>
        <xdr:cNvSpPr/>
      </xdr:nvSpPr>
      <xdr:spPr>
        <a:xfrm>
          <a:off x="1968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157230</xdr:rowOff>
    </xdr:from>
    <xdr:ext cx="599010" cy="259045"/>
    <xdr:sp macro="" textlink="">
      <xdr:nvSpPr>
        <xdr:cNvPr id="144" name="テキスト ボックス 143"/>
        <xdr:cNvSpPr txBox="1"/>
      </xdr:nvSpPr>
      <xdr:spPr>
        <a:xfrm>
          <a:off x="1719795" y="958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155621</xdr:rowOff>
    </xdr:from>
    <xdr:to>
      <xdr:col>6</xdr:col>
      <xdr:colOff>38100</xdr:colOff>
      <xdr:row>58</xdr:row>
      <xdr:rowOff>85771</xdr:rowOff>
    </xdr:to>
    <xdr:sp macro="" textlink="">
      <xdr:nvSpPr>
        <xdr:cNvPr id="145" name="楕円 144"/>
        <xdr:cNvSpPr/>
      </xdr:nvSpPr>
      <xdr:spPr>
        <a:xfrm>
          <a:off x="1079500" y="9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102298</xdr:rowOff>
    </xdr:from>
    <xdr:ext cx="599010" cy="259045"/>
    <xdr:sp macro="" textlink="">
      <xdr:nvSpPr>
        <xdr:cNvPr id="146" name="テキスト ボックス 145"/>
        <xdr:cNvSpPr txBox="1"/>
      </xdr:nvSpPr>
      <xdr:spPr>
        <a:xfrm>
          <a:off x="830795" y="970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72569</xdr:rowOff>
    </xdr:from>
    <xdr:to>
      <xdr:col>24</xdr:col>
      <xdr:colOff>63500</xdr:colOff>
      <xdr:row>74</xdr:row>
      <xdr:rowOff>167347</xdr:rowOff>
    </xdr:to>
    <xdr:cxnSp macro="">
      <xdr:nvCxnSpPr>
        <xdr:cNvPr id="174" name="直線コネクタ 173"/>
        <xdr:cNvCxnSpPr/>
      </xdr:nvCxnSpPr>
      <xdr:spPr>
        <a:xfrm flipV="1">
          <a:off x="3797300" y="12759869"/>
          <a:ext cx="838200" cy="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121302</xdr:rowOff>
    </xdr:from>
    <xdr:to>
      <xdr:col>19</xdr:col>
      <xdr:colOff>177800</xdr:colOff>
      <xdr:row>74</xdr:row>
      <xdr:rowOff>167347</xdr:rowOff>
    </xdr:to>
    <xdr:cxnSp macro="">
      <xdr:nvCxnSpPr>
        <xdr:cNvPr id="177" name="直線コネクタ 176"/>
        <xdr:cNvCxnSpPr/>
      </xdr:nvCxnSpPr>
      <xdr:spPr>
        <a:xfrm>
          <a:off x="2908300" y="12808602"/>
          <a:ext cx="889000" cy="4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121302</xdr:rowOff>
    </xdr:from>
    <xdr:to>
      <xdr:col>15</xdr:col>
      <xdr:colOff>50800</xdr:colOff>
      <xdr:row>75</xdr:row>
      <xdr:rowOff>82116</xdr:rowOff>
    </xdr:to>
    <xdr:cxnSp macro="">
      <xdr:nvCxnSpPr>
        <xdr:cNvPr id="180" name="直線コネクタ 179"/>
        <xdr:cNvCxnSpPr/>
      </xdr:nvCxnSpPr>
      <xdr:spPr>
        <a:xfrm flipV="1">
          <a:off x="2019300" y="12808602"/>
          <a:ext cx="889000" cy="1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82116</xdr:rowOff>
    </xdr:from>
    <xdr:to>
      <xdr:col>10</xdr:col>
      <xdr:colOff>114300</xdr:colOff>
      <xdr:row>75</xdr:row>
      <xdr:rowOff>110828</xdr:rowOff>
    </xdr:to>
    <xdr:cxnSp macro="">
      <xdr:nvCxnSpPr>
        <xdr:cNvPr id="183" name="直線コネクタ 182"/>
        <xdr:cNvCxnSpPr/>
      </xdr:nvCxnSpPr>
      <xdr:spPr>
        <a:xfrm flipV="1">
          <a:off x="1130300" y="12940866"/>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21769</xdr:rowOff>
    </xdr:from>
    <xdr:to>
      <xdr:col>24</xdr:col>
      <xdr:colOff>114300</xdr:colOff>
      <xdr:row>74</xdr:row>
      <xdr:rowOff>123369</xdr:rowOff>
    </xdr:to>
    <xdr:sp macro="" textlink="">
      <xdr:nvSpPr>
        <xdr:cNvPr id="193" name="楕円 192"/>
        <xdr:cNvSpPr/>
      </xdr:nvSpPr>
      <xdr:spPr>
        <a:xfrm>
          <a:off x="4584700" y="1270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44646</xdr:rowOff>
    </xdr:from>
    <xdr:ext cx="599010" cy="259045"/>
    <xdr:sp macro="" textlink="">
      <xdr:nvSpPr>
        <xdr:cNvPr id="194" name="民生費該当値テキスト"/>
        <xdr:cNvSpPr txBox="1"/>
      </xdr:nvSpPr>
      <xdr:spPr>
        <a:xfrm>
          <a:off x="4686300" y="125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116547</xdr:rowOff>
    </xdr:from>
    <xdr:to>
      <xdr:col>20</xdr:col>
      <xdr:colOff>38100</xdr:colOff>
      <xdr:row>75</xdr:row>
      <xdr:rowOff>46697</xdr:rowOff>
    </xdr:to>
    <xdr:sp macro="" textlink="">
      <xdr:nvSpPr>
        <xdr:cNvPr id="195" name="楕円 194"/>
        <xdr:cNvSpPr/>
      </xdr:nvSpPr>
      <xdr:spPr>
        <a:xfrm>
          <a:off x="3746500" y="12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63224</xdr:rowOff>
    </xdr:from>
    <xdr:ext cx="599010" cy="259045"/>
    <xdr:sp macro="" textlink="">
      <xdr:nvSpPr>
        <xdr:cNvPr id="196" name="テキスト ボックス 195"/>
        <xdr:cNvSpPr txBox="1"/>
      </xdr:nvSpPr>
      <xdr:spPr>
        <a:xfrm>
          <a:off x="3497795" y="1257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70502</xdr:rowOff>
    </xdr:from>
    <xdr:to>
      <xdr:col>15</xdr:col>
      <xdr:colOff>101600</xdr:colOff>
      <xdr:row>75</xdr:row>
      <xdr:rowOff>652</xdr:rowOff>
    </xdr:to>
    <xdr:sp macro="" textlink="">
      <xdr:nvSpPr>
        <xdr:cNvPr id="197" name="楕円 196"/>
        <xdr:cNvSpPr/>
      </xdr:nvSpPr>
      <xdr:spPr>
        <a:xfrm>
          <a:off x="2857500" y="127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17179</xdr:rowOff>
    </xdr:from>
    <xdr:ext cx="599010" cy="259045"/>
    <xdr:sp macro="" textlink="">
      <xdr:nvSpPr>
        <xdr:cNvPr id="198" name="テキスト ボックス 197"/>
        <xdr:cNvSpPr txBox="1"/>
      </xdr:nvSpPr>
      <xdr:spPr>
        <a:xfrm>
          <a:off x="2608795" y="1253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31316</xdr:rowOff>
    </xdr:from>
    <xdr:to>
      <xdr:col>10</xdr:col>
      <xdr:colOff>165100</xdr:colOff>
      <xdr:row>75</xdr:row>
      <xdr:rowOff>132916</xdr:rowOff>
    </xdr:to>
    <xdr:sp macro="" textlink="">
      <xdr:nvSpPr>
        <xdr:cNvPr id="199" name="楕円 198"/>
        <xdr:cNvSpPr/>
      </xdr:nvSpPr>
      <xdr:spPr>
        <a:xfrm>
          <a:off x="1968500" y="128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149443</xdr:rowOff>
    </xdr:from>
    <xdr:ext cx="599010" cy="259045"/>
    <xdr:sp macro="" textlink="">
      <xdr:nvSpPr>
        <xdr:cNvPr id="200" name="テキスト ボックス 199"/>
        <xdr:cNvSpPr txBox="1"/>
      </xdr:nvSpPr>
      <xdr:spPr>
        <a:xfrm>
          <a:off x="1719795" y="1266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60028</xdr:rowOff>
    </xdr:from>
    <xdr:to>
      <xdr:col>6</xdr:col>
      <xdr:colOff>38100</xdr:colOff>
      <xdr:row>75</xdr:row>
      <xdr:rowOff>161627</xdr:rowOff>
    </xdr:to>
    <xdr:sp macro="" textlink="">
      <xdr:nvSpPr>
        <xdr:cNvPr id="201" name="楕円 200"/>
        <xdr:cNvSpPr/>
      </xdr:nvSpPr>
      <xdr:spPr>
        <a:xfrm>
          <a:off x="1079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6705</xdr:rowOff>
    </xdr:from>
    <xdr:ext cx="599010" cy="259045"/>
    <xdr:sp macro="" textlink="">
      <xdr:nvSpPr>
        <xdr:cNvPr id="202" name="テキスト ボックス 201"/>
        <xdr:cNvSpPr txBox="1"/>
      </xdr:nvSpPr>
      <xdr:spPr>
        <a:xfrm>
          <a:off x="830795" y="126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60449</xdr:rowOff>
    </xdr:from>
    <xdr:to>
      <xdr:col>24</xdr:col>
      <xdr:colOff>63500</xdr:colOff>
      <xdr:row>96</xdr:row>
      <xdr:rowOff>60860</xdr:rowOff>
    </xdr:to>
    <xdr:cxnSp macro="">
      <xdr:nvCxnSpPr>
        <xdr:cNvPr id="229" name="直線コネクタ 228"/>
        <xdr:cNvCxnSpPr/>
      </xdr:nvCxnSpPr>
      <xdr:spPr>
        <a:xfrm flipV="1">
          <a:off x="3797300" y="1651964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60860</xdr:rowOff>
    </xdr:from>
    <xdr:to>
      <xdr:col>19</xdr:col>
      <xdr:colOff>177800</xdr:colOff>
      <xdr:row>96</xdr:row>
      <xdr:rowOff>87392</xdr:rowOff>
    </xdr:to>
    <xdr:cxnSp macro="">
      <xdr:nvCxnSpPr>
        <xdr:cNvPr id="232" name="直線コネクタ 231"/>
        <xdr:cNvCxnSpPr/>
      </xdr:nvCxnSpPr>
      <xdr:spPr>
        <a:xfrm flipV="1">
          <a:off x="2908300" y="16520060"/>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87392</xdr:rowOff>
    </xdr:from>
    <xdr:to>
      <xdr:col>15</xdr:col>
      <xdr:colOff>50800</xdr:colOff>
      <xdr:row>96</xdr:row>
      <xdr:rowOff>129646</xdr:rowOff>
    </xdr:to>
    <xdr:cxnSp macro="">
      <xdr:nvCxnSpPr>
        <xdr:cNvPr id="235" name="直線コネクタ 234"/>
        <xdr:cNvCxnSpPr/>
      </xdr:nvCxnSpPr>
      <xdr:spPr>
        <a:xfrm flipV="1">
          <a:off x="2019300" y="16546592"/>
          <a:ext cx="889000" cy="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156763</xdr:rowOff>
    </xdr:from>
    <xdr:to>
      <xdr:col>10</xdr:col>
      <xdr:colOff>114300</xdr:colOff>
      <xdr:row>96</xdr:row>
      <xdr:rowOff>129646</xdr:rowOff>
    </xdr:to>
    <xdr:cxnSp macro="">
      <xdr:nvCxnSpPr>
        <xdr:cNvPr id="238" name="直線コネクタ 237"/>
        <xdr:cNvCxnSpPr/>
      </xdr:nvCxnSpPr>
      <xdr:spPr>
        <a:xfrm>
          <a:off x="1130300" y="16444513"/>
          <a:ext cx="889000" cy="1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9649</xdr:rowOff>
    </xdr:from>
    <xdr:to>
      <xdr:col>24</xdr:col>
      <xdr:colOff>114300</xdr:colOff>
      <xdr:row>96</xdr:row>
      <xdr:rowOff>111249</xdr:rowOff>
    </xdr:to>
    <xdr:sp macro="" textlink="">
      <xdr:nvSpPr>
        <xdr:cNvPr id="248" name="楕円 247"/>
        <xdr:cNvSpPr/>
      </xdr:nvSpPr>
      <xdr:spPr>
        <a:xfrm>
          <a:off x="4584700" y="16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32526</xdr:rowOff>
    </xdr:from>
    <xdr:ext cx="534377" cy="259045"/>
    <xdr:sp macro="" textlink="">
      <xdr:nvSpPr>
        <xdr:cNvPr id="249" name="衛生費該当値テキスト"/>
        <xdr:cNvSpPr txBox="1"/>
      </xdr:nvSpPr>
      <xdr:spPr>
        <a:xfrm>
          <a:off x="4686300" y="163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10060</xdr:rowOff>
    </xdr:from>
    <xdr:to>
      <xdr:col>20</xdr:col>
      <xdr:colOff>38100</xdr:colOff>
      <xdr:row>96</xdr:row>
      <xdr:rowOff>111660</xdr:rowOff>
    </xdr:to>
    <xdr:sp macro="" textlink="">
      <xdr:nvSpPr>
        <xdr:cNvPr id="250" name="楕円 249"/>
        <xdr:cNvSpPr/>
      </xdr:nvSpPr>
      <xdr:spPr>
        <a:xfrm>
          <a:off x="3746500" y="164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128187</xdr:rowOff>
    </xdr:from>
    <xdr:ext cx="534377" cy="259045"/>
    <xdr:sp macro="" textlink="">
      <xdr:nvSpPr>
        <xdr:cNvPr id="251" name="テキスト ボックス 250"/>
        <xdr:cNvSpPr txBox="1"/>
      </xdr:nvSpPr>
      <xdr:spPr>
        <a:xfrm>
          <a:off x="3530111" y="162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36592</xdr:rowOff>
    </xdr:from>
    <xdr:to>
      <xdr:col>15</xdr:col>
      <xdr:colOff>101600</xdr:colOff>
      <xdr:row>96</xdr:row>
      <xdr:rowOff>138192</xdr:rowOff>
    </xdr:to>
    <xdr:sp macro="" textlink="">
      <xdr:nvSpPr>
        <xdr:cNvPr id="252" name="楕円 251"/>
        <xdr:cNvSpPr/>
      </xdr:nvSpPr>
      <xdr:spPr>
        <a:xfrm>
          <a:off x="2857500" y="164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154719</xdr:rowOff>
    </xdr:from>
    <xdr:ext cx="534377" cy="259045"/>
    <xdr:sp macro="" textlink="">
      <xdr:nvSpPr>
        <xdr:cNvPr id="253" name="テキスト ボックス 252"/>
        <xdr:cNvSpPr txBox="1"/>
      </xdr:nvSpPr>
      <xdr:spPr>
        <a:xfrm>
          <a:off x="2641111" y="162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78846</xdr:rowOff>
    </xdr:from>
    <xdr:to>
      <xdr:col>10</xdr:col>
      <xdr:colOff>165100</xdr:colOff>
      <xdr:row>97</xdr:row>
      <xdr:rowOff>8996</xdr:rowOff>
    </xdr:to>
    <xdr:sp macro="" textlink="">
      <xdr:nvSpPr>
        <xdr:cNvPr id="254" name="楕円 253"/>
        <xdr:cNvSpPr/>
      </xdr:nvSpPr>
      <xdr:spPr>
        <a:xfrm>
          <a:off x="1968500" y="165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25523</xdr:rowOff>
    </xdr:from>
    <xdr:ext cx="534377" cy="259045"/>
    <xdr:sp macro="" textlink="">
      <xdr:nvSpPr>
        <xdr:cNvPr id="255" name="テキスト ボックス 254"/>
        <xdr:cNvSpPr txBox="1"/>
      </xdr:nvSpPr>
      <xdr:spPr>
        <a:xfrm>
          <a:off x="1752111" y="163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105963</xdr:rowOff>
    </xdr:from>
    <xdr:to>
      <xdr:col>6</xdr:col>
      <xdr:colOff>38100</xdr:colOff>
      <xdr:row>96</xdr:row>
      <xdr:rowOff>36113</xdr:rowOff>
    </xdr:to>
    <xdr:sp macro="" textlink="">
      <xdr:nvSpPr>
        <xdr:cNvPr id="256" name="楕円 255"/>
        <xdr:cNvSpPr/>
      </xdr:nvSpPr>
      <xdr:spPr>
        <a:xfrm>
          <a:off x="1079500" y="163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52640</xdr:rowOff>
    </xdr:from>
    <xdr:ext cx="599010" cy="259045"/>
    <xdr:sp macro="" textlink="">
      <xdr:nvSpPr>
        <xdr:cNvPr id="257" name="テキスト ボックス 256"/>
        <xdr:cNvSpPr txBox="1"/>
      </xdr:nvSpPr>
      <xdr:spPr>
        <a:xfrm>
          <a:off x="830795" y="1616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124985</xdr:rowOff>
    </xdr:from>
    <xdr:to>
      <xdr:col>55</xdr:col>
      <xdr:colOff>0</xdr:colOff>
      <xdr:row>55</xdr:row>
      <xdr:rowOff>60193</xdr:rowOff>
    </xdr:to>
    <xdr:cxnSp macro="">
      <xdr:nvCxnSpPr>
        <xdr:cNvPr id="345" name="直線コネクタ 344"/>
        <xdr:cNvCxnSpPr/>
      </xdr:nvCxnSpPr>
      <xdr:spPr>
        <a:xfrm flipV="1">
          <a:off x="9639300" y="9383285"/>
          <a:ext cx="838200" cy="1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60193</xdr:rowOff>
    </xdr:from>
    <xdr:to>
      <xdr:col>50</xdr:col>
      <xdr:colOff>114300</xdr:colOff>
      <xdr:row>55</xdr:row>
      <xdr:rowOff>97020</xdr:rowOff>
    </xdr:to>
    <xdr:cxnSp macro="">
      <xdr:nvCxnSpPr>
        <xdr:cNvPr id="348" name="直線コネクタ 347"/>
        <xdr:cNvCxnSpPr/>
      </xdr:nvCxnSpPr>
      <xdr:spPr>
        <a:xfrm flipV="1">
          <a:off x="8750300" y="9489943"/>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150703</xdr:rowOff>
    </xdr:from>
    <xdr:to>
      <xdr:col>45</xdr:col>
      <xdr:colOff>177800</xdr:colOff>
      <xdr:row>55</xdr:row>
      <xdr:rowOff>97020</xdr:rowOff>
    </xdr:to>
    <xdr:cxnSp macro="">
      <xdr:nvCxnSpPr>
        <xdr:cNvPr id="351" name="直線コネクタ 350"/>
        <xdr:cNvCxnSpPr/>
      </xdr:nvCxnSpPr>
      <xdr:spPr>
        <a:xfrm>
          <a:off x="7861300" y="9409003"/>
          <a:ext cx="889000" cy="1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150703</xdr:rowOff>
    </xdr:from>
    <xdr:to>
      <xdr:col>41</xdr:col>
      <xdr:colOff>50800</xdr:colOff>
      <xdr:row>55</xdr:row>
      <xdr:rowOff>40732</xdr:rowOff>
    </xdr:to>
    <xdr:cxnSp macro="">
      <xdr:nvCxnSpPr>
        <xdr:cNvPr id="354" name="直線コネクタ 353"/>
        <xdr:cNvCxnSpPr/>
      </xdr:nvCxnSpPr>
      <xdr:spPr>
        <a:xfrm flipV="1">
          <a:off x="6972300" y="9409003"/>
          <a:ext cx="889000" cy="6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74185</xdr:rowOff>
    </xdr:from>
    <xdr:to>
      <xdr:col>55</xdr:col>
      <xdr:colOff>50800</xdr:colOff>
      <xdr:row>55</xdr:row>
      <xdr:rowOff>4335</xdr:rowOff>
    </xdr:to>
    <xdr:sp macro="" textlink="">
      <xdr:nvSpPr>
        <xdr:cNvPr id="364" name="楕円 363"/>
        <xdr:cNvSpPr/>
      </xdr:nvSpPr>
      <xdr:spPr>
        <a:xfrm>
          <a:off x="10426700" y="9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97062</xdr:rowOff>
    </xdr:from>
    <xdr:ext cx="599010" cy="259045"/>
    <xdr:sp macro="" textlink="">
      <xdr:nvSpPr>
        <xdr:cNvPr id="365" name="農林水産業費該当値テキスト"/>
        <xdr:cNvSpPr txBox="1"/>
      </xdr:nvSpPr>
      <xdr:spPr>
        <a:xfrm>
          <a:off x="10528300" y="91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9393</xdr:rowOff>
    </xdr:from>
    <xdr:to>
      <xdr:col>50</xdr:col>
      <xdr:colOff>165100</xdr:colOff>
      <xdr:row>55</xdr:row>
      <xdr:rowOff>110993</xdr:rowOff>
    </xdr:to>
    <xdr:sp macro="" textlink="">
      <xdr:nvSpPr>
        <xdr:cNvPr id="366" name="楕円 365"/>
        <xdr:cNvSpPr/>
      </xdr:nvSpPr>
      <xdr:spPr>
        <a:xfrm>
          <a:off x="9588500" y="94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127520</xdr:rowOff>
    </xdr:from>
    <xdr:ext cx="534377" cy="259045"/>
    <xdr:sp macro="" textlink="">
      <xdr:nvSpPr>
        <xdr:cNvPr id="367" name="テキスト ボックス 366"/>
        <xdr:cNvSpPr txBox="1"/>
      </xdr:nvSpPr>
      <xdr:spPr>
        <a:xfrm>
          <a:off x="9372111" y="92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46220</xdr:rowOff>
    </xdr:from>
    <xdr:to>
      <xdr:col>46</xdr:col>
      <xdr:colOff>38100</xdr:colOff>
      <xdr:row>55</xdr:row>
      <xdr:rowOff>147820</xdr:rowOff>
    </xdr:to>
    <xdr:sp macro="" textlink="">
      <xdr:nvSpPr>
        <xdr:cNvPr id="368" name="楕円 367"/>
        <xdr:cNvSpPr/>
      </xdr:nvSpPr>
      <xdr:spPr>
        <a:xfrm>
          <a:off x="8699500" y="9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164347</xdr:rowOff>
    </xdr:from>
    <xdr:ext cx="534377" cy="259045"/>
    <xdr:sp macro="" textlink="">
      <xdr:nvSpPr>
        <xdr:cNvPr id="369" name="テキスト ボックス 368"/>
        <xdr:cNvSpPr txBox="1"/>
      </xdr:nvSpPr>
      <xdr:spPr>
        <a:xfrm>
          <a:off x="8483111" y="92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99903</xdr:rowOff>
    </xdr:from>
    <xdr:to>
      <xdr:col>41</xdr:col>
      <xdr:colOff>101600</xdr:colOff>
      <xdr:row>55</xdr:row>
      <xdr:rowOff>30053</xdr:rowOff>
    </xdr:to>
    <xdr:sp macro="" textlink="">
      <xdr:nvSpPr>
        <xdr:cNvPr id="370" name="楕円 369"/>
        <xdr:cNvSpPr/>
      </xdr:nvSpPr>
      <xdr:spPr>
        <a:xfrm>
          <a:off x="7810500" y="93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46580</xdr:rowOff>
    </xdr:from>
    <xdr:ext cx="534377" cy="259045"/>
    <xdr:sp macro="" textlink="">
      <xdr:nvSpPr>
        <xdr:cNvPr id="371" name="テキスト ボックス 370"/>
        <xdr:cNvSpPr txBox="1"/>
      </xdr:nvSpPr>
      <xdr:spPr>
        <a:xfrm>
          <a:off x="7594111" y="91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161382</xdr:rowOff>
    </xdr:from>
    <xdr:to>
      <xdr:col>36</xdr:col>
      <xdr:colOff>165100</xdr:colOff>
      <xdr:row>55</xdr:row>
      <xdr:rowOff>91532</xdr:rowOff>
    </xdr:to>
    <xdr:sp macro="" textlink="">
      <xdr:nvSpPr>
        <xdr:cNvPr id="372" name="楕円 371"/>
        <xdr:cNvSpPr/>
      </xdr:nvSpPr>
      <xdr:spPr>
        <a:xfrm>
          <a:off x="6921500" y="94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108059</xdr:rowOff>
    </xdr:from>
    <xdr:ext cx="534377" cy="259045"/>
    <xdr:sp macro="" textlink="">
      <xdr:nvSpPr>
        <xdr:cNvPr id="373" name="テキスト ボックス 372"/>
        <xdr:cNvSpPr txBox="1"/>
      </xdr:nvSpPr>
      <xdr:spPr>
        <a:xfrm>
          <a:off x="6705111" y="91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118441</xdr:rowOff>
    </xdr:from>
    <xdr:to>
      <xdr:col>55</xdr:col>
      <xdr:colOff>0</xdr:colOff>
      <xdr:row>77</xdr:row>
      <xdr:rowOff>126885</xdr:rowOff>
    </xdr:to>
    <xdr:cxnSp macro="">
      <xdr:nvCxnSpPr>
        <xdr:cNvPr id="400" name="直線コネクタ 399"/>
        <xdr:cNvCxnSpPr/>
      </xdr:nvCxnSpPr>
      <xdr:spPr>
        <a:xfrm flipV="1">
          <a:off x="9639300" y="13320091"/>
          <a:ext cx="8382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69200</xdr:rowOff>
    </xdr:from>
    <xdr:to>
      <xdr:col>50</xdr:col>
      <xdr:colOff>114300</xdr:colOff>
      <xdr:row>77</xdr:row>
      <xdr:rowOff>126885</xdr:rowOff>
    </xdr:to>
    <xdr:cxnSp macro="">
      <xdr:nvCxnSpPr>
        <xdr:cNvPr id="403" name="直線コネクタ 402"/>
        <xdr:cNvCxnSpPr/>
      </xdr:nvCxnSpPr>
      <xdr:spPr>
        <a:xfrm>
          <a:off x="8750300" y="13270850"/>
          <a:ext cx="8890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48709</xdr:rowOff>
    </xdr:from>
    <xdr:to>
      <xdr:col>45</xdr:col>
      <xdr:colOff>177800</xdr:colOff>
      <xdr:row>77</xdr:row>
      <xdr:rowOff>69200</xdr:rowOff>
    </xdr:to>
    <xdr:cxnSp macro="">
      <xdr:nvCxnSpPr>
        <xdr:cNvPr id="406" name="直線コネクタ 405"/>
        <xdr:cNvCxnSpPr/>
      </xdr:nvCxnSpPr>
      <xdr:spPr>
        <a:xfrm>
          <a:off x="7861300" y="13250359"/>
          <a:ext cx="889000" cy="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48709</xdr:rowOff>
    </xdr:from>
    <xdr:to>
      <xdr:col>41</xdr:col>
      <xdr:colOff>50800</xdr:colOff>
      <xdr:row>77</xdr:row>
      <xdr:rowOff>116867</xdr:rowOff>
    </xdr:to>
    <xdr:cxnSp macro="">
      <xdr:nvCxnSpPr>
        <xdr:cNvPr id="409" name="直線コネクタ 408"/>
        <xdr:cNvCxnSpPr/>
      </xdr:nvCxnSpPr>
      <xdr:spPr>
        <a:xfrm flipV="1">
          <a:off x="6972300" y="13250359"/>
          <a:ext cx="889000" cy="6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67641</xdr:rowOff>
    </xdr:from>
    <xdr:to>
      <xdr:col>55</xdr:col>
      <xdr:colOff>50800</xdr:colOff>
      <xdr:row>77</xdr:row>
      <xdr:rowOff>169241</xdr:rowOff>
    </xdr:to>
    <xdr:sp macro="" textlink="">
      <xdr:nvSpPr>
        <xdr:cNvPr id="419" name="楕円 418"/>
        <xdr:cNvSpPr/>
      </xdr:nvSpPr>
      <xdr:spPr>
        <a:xfrm>
          <a:off x="104267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90518</xdr:rowOff>
    </xdr:from>
    <xdr:ext cx="534377" cy="259045"/>
    <xdr:sp macro="" textlink="">
      <xdr:nvSpPr>
        <xdr:cNvPr id="420" name="商工費該当値テキスト"/>
        <xdr:cNvSpPr txBox="1"/>
      </xdr:nvSpPr>
      <xdr:spPr>
        <a:xfrm>
          <a:off x="10528300" y="13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76085</xdr:rowOff>
    </xdr:from>
    <xdr:to>
      <xdr:col>50</xdr:col>
      <xdr:colOff>165100</xdr:colOff>
      <xdr:row>78</xdr:row>
      <xdr:rowOff>6235</xdr:rowOff>
    </xdr:to>
    <xdr:sp macro="" textlink="">
      <xdr:nvSpPr>
        <xdr:cNvPr id="421" name="楕円 420"/>
        <xdr:cNvSpPr/>
      </xdr:nvSpPr>
      <xdr:spPr>
        <a:xfrm>
          <a:off x="9588500" y="132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22762</xdr:rowOff>
    </xdr:from>
    <xdr:ext cx="534377" cy="259045"/>
    <xdr:sp macro="" textlink="">
      <xdr:nvSpPr>
        <xdr:cNvPr id="422" name="テキスト ボックス 421"/>
        <xdr:cNvSpPr txBox="1"/>
      </xdr:nvSpPr>
      <xdr:spPr>
        <a:xfrm>
          <a:off x="9372111" y="130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18400</xdr:rowOff>
    </xdr:from>
    <xdr:to>
      <xdr:col>46</xdr:col>
      <xdr:colOff>38100</xdr:colOff>
      <xdr:row>77</xdr:row>
      <xdr:rowOff>120000</xdr:rowOff>
    </xdr:to>
    <xdr:sp macro="" textlink="">
      <xdr:nvSpPr>
        <xdr:cNvPr id="423" name="楕円 422"/>
        <xdr:cNvSpPr/>
      </xdr:nvSpPr>
      <xdr:spPr>
        <a:xfrm>
          <a:off x="8699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136527</xdr:rowOff>
    </xdr:from>
    <xdr:ext cx="534377" cy="259045"/>
    <xdr:sp macro="" textlink="">
      <xdr:nvSpPr>
        <xdr:cNvPr id="424" name="テキスト ボックス 423"/>
        <xdr:cNvSpPr txBox="1"/>
      </xdr:nvSpPr>
      <xdr:spPr>
        <a:xfrm>
          <a:off x="8483111" y="12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169359</xdr:rowOff>
    </xdr:from>
    <xdr:to>
      <xdr:col>41</xdr:col>
      <xdr:colOff>101600</xdr:colOff>
      <xdr:row>77</xdr:row>
      <xdr:rowOff>99509</xdr:rowOff>
    </xdr:to>
    <xdr:sp macro="" textlink="">
      <xdr:nvSpPr>
        <xdr:cNvPr id="425" name="楕円 424"/>
        <xdr:cNvSpPr/>
      </xdr:nvSpPr>
      <xdr:spPr>
        <a:xfrm>
          <a:off x="7810500" y="131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116036</xdr:rowOff>
    </xdr:from>
    <xdr:ext cx="534377" cy="259045"/>
    <xdr:sp macro="" textlink="">
      <xdr:nvSpPr>
        <xdr:cNvPr id="426" name="テキスト ボックス 425"/>
        <xdr:cNvSpPr txBox="1"/>
      </xdr:nvSpPr>
      <xdr:spPr>
        <a:xfrm>
          <a:off x="7594111" y="129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66067</xdr:rowOff>
    </xdr:from>
    <xdr:to>
      <xdr:col>36</xdr:col>
      <xdr:colOff>165100</xdr:colOff>
      <xdr:row>77</xdr:row>
      <xdr:rowOff>167667</xdr:rowOff>
    </xdr:to>
    <xdr:sp macro="" textlink="">
      <xdr:nvSpPr>
        <xdr:cNvPr id="427" name="楕円 426"/>
        <xdr:cNvSpPr/>
      </xdr:nvSpPr>
      <xdr:spPr>
        <a:xfrm>
          <a:off x="6921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12744</xdr:rowOff>
    </xdr:from>
    <xdr:ext cx="534377" cy="259045"/>
    <xdr:sp macro="" textlink="">
      <xdr:nvSpPr>
        <xdr:cNvPr id="428" name="テキスト ボックス 427"/>
        <xdr:cNvSpPr txBox="1"/>
      </xdr:nvSpPr>
      <xdr:spPr>
        <a:xfrm>
          <a:off x="6705111" y="130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154826</xdr:rowOff>
    </xdr:from>
    <xdr:to>
      <xdr:col>55</xdr:col>
      <xdr:colOff>0</xdr:colOff>
      <xdr:row>96</xdr:row>
      <xdr:rowOff>33782</xdr:rowOff>
    </xdr:to>
    <xdr:cxnSp macro="">
      <xdr:nvCxnSpPr>
        <xdr:cNvPr id="457" name="直線コネクタ 456"/>
        <xdr:cNvCxnSpPr/>
      </xdr:nvCxnSpPr>
      <xdr:spPr>
        <a:xfrm>
          <a:off x="9639300" y="16442576"/>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154826</xdr:rowOff>
    </xdr:from>
    <xdr:to>
      <xdr:col>50</xdr:col>
      <xdr:colOff>114300</xdr:colOff>
      <xdr:row>96</xdr:row>
      <xdr:rowOff>57488</xdr:rowOff>
    </xdr:to>
    <xdr:cxnSp macro="">
      <xdr:nvCxnSpPr>
        <xdr:cNvPr id="460" name="直線コネクタ 459"/>
        <xdr:cNvCxnSpPr/>
      </xdr:nvCxnSpPr>
      <xdr:spPr>
        <a:xfrm flipV="1">
          <a:off x="8750300" y="16442576"/>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57488</xdr:rowOff>
    </xdr:from>
    <xdr:to>
      <xdr:col>45</xdr:col>
      <xdr:colOff>177800</xdr:colOff>
      <xdr:row>96</xdr:row>
      <xdr:rowOff>68247</xdr:rowOff>
    </xdr:to>
    <xdr:cxnSp macro="">
      <xdr:nvCxnSpPr>
        <xdr:cNvPr id="463" name="直線コネクタ 462"/>
        <xdr:cNvCxnSpPr/>
      </xdr:nvCxnSpPr>
      <xdr:spPr>
        <a:xfrm flipV="1">
          <a:off x="7861300" y="16516688"/>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68247</xdr:rowOff>
    </xdr:from>
    <xdr:to>
      <xdr:col>41</xdr:col>
      <xdr:colOff>50800</xdr:colOff>
      <xdr:row>96</xdr:row>
      <xdr:rowOff>129558</xdr:rowOff>
    </xdr:to>
    <xdr:cxnSp macro="">
      <xdr:nvCxnSpPr>
        <xdr:cNvPr id="466" name="直線コネクタ 465"/>
        <xdr:cNvCxnSpPr/>
      </xdr:nvCxnSpPr>
      <xdr:spPr>
        <a:xfrm flipV="1">
          <a:off x="6972300" y="16527447"/>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154432</xdr:rowOff>
    </xdr:from>
    <xdr:to>
      <xdr:col>55</xdr:col>
      <xdr:colOff>50800</xdr:colOff>
      <xdr:row>96</xdr:row>
      <xdr:rowOff>84582</xdr:rowOff>
    </xdr:to>
    <xdr:sp macro="" textlink="">
      <xdr:nvSpPr>
        <xdr:cNvPr id="476" name="楕円 475"/>
        <xdr:cNvSpPr/>
      </xdr:nvSpPr>
      <xdr:spPr>
        <a:xfrm>
          <a:off x="10426700" y="164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5859</xdr:rowOff>
    </xdr:from>
    <xdr:ext cx="534377" cy="259045"/>
    <xdr:sp macro="" textlink="">
      <xdr:nvSpPr>
        <xdr:cNvPr id="477" name="土木費該当値テキスト"/>
        <xdr:cNvSpPr txBox="1"/>
      </xdr:nvSpPr>
      <xdr:spPr>
        <a:xfrm>
          <a:off x="10528300" y="1629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104026</xdr:rowOff>
    </xdr:from>
    <xdr:to>
      <xdr:col>50</xdr:col>
      <xdr:colOff>165100</xdr:colOff>
      <xdr:row>96</xdr:row>
      <xdr:rowOff>34176</xdr:rowOff>
    </xdr:to>
    <xdr:sp macro="" textlink="">
      <xdr:nvSpPr>
        <xdr:cNvPr id="478" name="楕円 477"/>
        <xdr:cNvSpPr/>
      </xdr:nvSpPr>
      <xdr:spPr>
        <a:xfrm>
          <a:off x="9588500" y="163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50703</xdr:rowOff>
    </xdr:from>
    <xdr:ext cx="534377" cy="259045"/>
    <xdr:sp macro="" textlink="">
      <xdr:nvSpPr>
        <xdr:cNvPr id="479" name="テキスト ボックス 478"/>
        <xdr:cNvSpPr txBox="1"/>
      </xdr:nvSpPr>
      <xdr:spPr>
        <a:xfrm>
          <a:off x="9372111" y="161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6688</xdr:rowOff>
    </xdr:from>
    <xdr:to>
      <xdr:col>46</xdr:col>
      <xdr:colOff>38100</xdr:colOff>
      <xdr:row>96</xdr:row>
      <xdr:rowOff>108288</xdr:rowOff>
    </xdr:to>
    <xdr:sp macro="" textlink="">
      <xdr:nvSpPr>
        <xdr:cNvPr id="480" name="楕円 479"/>
        <xdr:cNvSpPr/>
      </xdr:nvSpPr>
      <xdr:spPr>
        <a:xfrm>
          <a:off x="8699500" y="1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124815</xdr:rowOff>
    </xdr:from>
    <xdr:ext cx="534377" cy="259045"/>
    <xdr:sp macro="" textlink="">
      <xdr:nvSpPr>
        <xdr:cNvPr id="481" name="テキスト ボックス 480"/>
        <xdr:cNvSpPr txBox="1"/>
      </xdr:nvSpPr>
      <xdr:spPr>
        <a:xfrm>
          <a:off x="8483111" y="162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17447</xdr:rowOff>
    </xdr:from>
    <xdr:to>
      <xdr:col>41</xdr:col>
      <xdr:colOff>101600</xdr:colOff>
      <xdr:row>96</xdr:row>
      <xdr:rowOff>119047</xdr:rowOff>
    </xdr:to>
    <xdr:sp macro="" textlink="">
      <xdr:nvSpPr>
        <xdr:cNvPr id="482" name="楕円 481"/>
        <xdr:cNvSpPr/>
      </xdr:nvSpPr>
      <xdr:spPr>
        <a:xfrm>
          <a:off x="7810500" y="164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135574</xdr:rowOff>
    </xdr:from>
    <xdr:ext cx="534377" cy="259045"/>
    <xdr:sp macro="" textlink="">
      <xdr:nvSpPr>
        <xdr:cNvPr id="483" name="テキスト ボックス 482"/>
        <xdr:cNvSpPr txBox="1"/>
      </xdr:nvSpPr>
      <xdr:spPr>
        <a:xfrm>
          <a:off x="7594111" y="162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78758</xdr:rowOff>
    </xdr:from>
    <xdr:to>
      <xdr:col>36</xdr:col>
      <xdr:colOff>165100</xdr:colOff>
      <xdr:row>97</xdr:row>
      <xdr:rowOff>8908</xdr:rowOff>
    </xdr:to>
    <xdr:sp macro="" textlink="">
      <xdr:nvSpPr>
        <xdr:cNvPr id="484" name="楕円 483"/>
        <xdr:cNvSpPr/>
      </xdr:nvSpPr>
      <xdr:spPr>
        <a:xfrm>
          <a:off x="6921500" y="165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25435</xdr:rowOff>
    </xdr:from>
    <xdr:ext cx="534377" cy="259045"/>
    <xdr:sp macro="" textlink="">
      <xdr:nvSpPr>
        <xdr:cNvPr id="485" name="テキスト ボックス 484"/>
        <xdr:cNvSpPr txBox="1"/>
      </xdr:nvSpPr>
      <xdr:spPr>
        <a:xfrm>
          <a:off x="6705111" y="163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118303</xdr:rowOff>
    </xdr:from>
    <xdr:to>
      <xdr:col>85</xdr:col>
      <xdr:colOff>127000</xdr:colOff>
      <xdr:row>35</xdr:row>
      <xdr:rowOff>46957</xdr:rowOff>
    </xdr:to>
    <xdr:cxnSp macro="">
      <xdr:nvCxnSpPr>
        <xdr:cNvPr id="512" name="直線コネクタ 511"/>
        <xdr:cNvCxnSpPr/>
      </xdr:nvCxnSpPr>
      <xdr:spPr>
        <a:xfrm flipV="1">
          <a:off x="15481300" y="5947603"/>
          <a:ext cx="838200" cy="10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46957</xdr:rowOff>
    </xdr:from>
    <xdr:to>
      <xdr:col>81</xdr:col>
      <xdr:colOff>50800</xdr:colOff>
      <xdr:row>35</xdr:row>
      <xdr:rowOff>72880</xdr:rowOff>
    </xdr:to>
    <xdr:cxnSp macro="">
      <xdr:nvCxnSpPr>
        <xdr:cNvPr id="515" name="直線コネクタ 514"/>
        <xdr:cNvCxnSpPr/>
      </xdr:nvCxnSpPr>
      <xdr:spPr>
        <a:xfrm flipV="1">
          <a:off x="14592300" y="6047707"/>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67919</xdr:rowOff>
    </xdr:from>
    <xdr:to>
      <xdr:col>76</xdr:col>
      <xdr:colOff>114300</xdr:colOff>
      <xdr:row>35</xdr:row>
      <xdr:rowOff>72880</xdr:rowOff>
    </xdr:to>
    <xdr:cxnSp macro="">
      <xdr:nvCxnSpPr>
        <xdr:cNvPr id="518" name="直線コネクタ 517"/>
        <xdr:cNvCxnSpPr/>
      </xdr:nvCxnSpPr>
      <xdr:spPr>
        <a:xfrm>
          <a:off x="13703300" y="5897219"/>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67919</xdr:rowOff>
    </xdr:from>
    <xdr:to>
      <xdr:col>71</xdr:col>
      <xdr:colOff>177800</xdr:colOff>
      <xdr:row>35</xdr:row>
      <xdr:rowOff>39253</xdr:rowOff>
    </xdr:to>
    <xdr:cxnSp macro="">
      <xdr:nvCxnSpPr>
        <xdr:cNvPr id="521" name="直線コネクタ 520"/>
        <xdr:cNvCxnSpPr/>
      </xdr:nvCxnSpPr>
      <xdr:spPr>
        <a:xfrm flipV="1">
          <a:off x="12814300" y="5897219"/>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67503</xdr:rowOff>
    </xdr:from>
    <xdr:to>
      <xdr:col>85</xdr:col>
      <xdr:colOff>177800</xdr:colOff>
      <xdr:row>34</xdr:row>
      <xdr:rowOff>169103</xdr:rowOff>
    </xdr:to>
    <xdr:sp macro="" textlink="">
      <xdr:nvSpPr>
        <xdr:cNvPr id="531" name="楕円 530"/>
        <xdr:cNvSpPr/>
      </xdr:nvSpPr>
      <xdr:spPr>
        <a:xfrm>
          <a:off x="16268700" y="58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90380</xdr:rowOff>
    </xdr:from>
    <xdr:ext cx="534377" cy="259045"/>
    <xdr:sp macro="" textlink="">
      <xdr:nvSpPr>
        <xdr:cNvPr id="532" name="消防費該当値テキスト"/>
        <xdr:cNvSpPr txBox="1"/>
      </xdr:nvSpPr>
      <xdr:spPr>
        <a:xfrm>
          <a:off x="16370300" y="574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167607</xdr:rowOff>
    </xdr:from>
    <xdr:to>
      <xdr:col>81</xdr:col>
      <xdr:colOff>101600</xdr:colOff>
      <xdr:row>35</xdr:row>
      <xdr:rowOff>97757</xdr:rowOff>
    </xdr:to>
    <xdr:sp macro="" textlink="">
      <xdr:nvSpPr>
        <xdr:cNvPr id="533" name="楕円 532"/>
        <xdr:cNvSpPr/>
      </xdr:nvSpPr>
      <xdr:spPr>
        <a:xfrm>
          <a:off x="15430500" y="59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114284</xdr:rowOff>
    </xdr:from>
    <xdr:ext cx="534377" cy="259045"/>
    <xdr:sp macro="" textlink="">
      <xdr:nvSpPr>
        <xdr:cNvPr id="534" name="テキスト ボックス 533"/>
        <xdr:cNvSpPr txBox="1"/>
      </xdr:nvSpPr>
      <xdr:spPr>
        <a:xfrm>
          <a:off x="15214111" y="57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22080</xdr:rowOff>
    </xdr:from>
    <xdr:to>
      <xdr:col>76</xdr:col>
      <xdr:colOff>165100</xdr:colOff>
      <xdr:row>35</xdr:row>
      <xdr:rowOff>123680</xdr:rowOff>
    </xdr:to>
    <xdr:sp macro="" textlink="">
      <xdr:nvSpPr>
        <xdr:cNvPr id="535" name="楕円 534"/>
        <xdr:cNvSpPr/>
      </xdr:nvSpPr>
      <xdr:spPr>
        <a:xfrm>
          <a:off x="14541500" y="60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114807</xdr:rowOff>
    </xdr:from>
    <xdr:ext cx="534377" cy="259045"/>
    <xdr:sp macro="" textlink="">
      <xdr:nvSpPr>
        <xdr:cNvPr id="536" name="テキスト ボックス 535"/>
        <xdr:cNvSpPr txBox="1"/>
      </xdr:nvSpPr>
      <xdr:spPr>
        <a:xfrm>
          <a:off x="14325111" y="61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17119</xdr:rowOff>
    </xdr:from>
    <xdr:to>
      <xdr:col>72</xdr:col>
      <xdr:colOff>38100</xdr:colOff>
      <xdr:row>34</xdr:row>
      <xdr:rowOff>118719</xdr:rowOff>
    </xdr:to>
    <xdr:sp macro="" textlink="">
      <xdr:nvSpPr>
        <xdr:cNvPr id="537" name="楕円 536"/>
        <xdr:cNvSpPr/>
      </xdr:nvSpPr>
      <xdr:spPr>
        <a:xfrm>
          <a:off x="136525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135246</xdr:rowOff>
    </xdr:from>
    <xdr:ext cx="534377" cy="259045"/>
    <xdr:sp macro="" textlink="">
      <xdr:nvSpPr>
        <xdr:cNvPr id="538" name="テキスト ボックス 537"/>
        <xdr:cNvSpPr txBox="1"/>
      </xdr:nvSpPr>
      <xdr:spPr>
        <a:xfrm>
          <a:off x="13436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159903</xdr:rowOff>
    </xdr:from>
    <xdr:to>
      <xdr:col>67</xdr:col>
      <xdr:colOff>101600</xdr:colOff>
      <xdr:row>35</xdr:row>
      <xdr:rowOff>90053</xdr:rowOff>
    </xdr:to>
    <xdr:sp macro="" textlink="">
      <xdr:nvSpPr>
        <xdr:cNvPr id="539" name="楕円 538"/>
        <xdr:cNvSpPr/>
      </xdr:nvSpPr>
      <xdr:spPr>
        <a:xfrm>
          <a:off x="12763500" y="59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106580</xdr:rowOff>
    </xdr:from>
    <xdr:ext cx="534377" cy="259045"/>
    <xdr:sp macro="" textlink="">
      <xdr:nvSpPr>
        <xdr:cNvPr id="540" name="テキスト ボックス 539"/>
        <xdr:cNvSpPr txBox="1"/>
      </xdr:nvSpPr>
      <xdr:spPr>
        <a:xfrm>
          <a:off x="12547111" y="57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123913</xdr:rowOff>
    </xdr:from>
    <xdr:to>
      <xdr:col>85</xdr:col>
      <xdr:colOff>127000</xdr:colOff>
      <xdr:row>56</xdr:row>
      <xdr:rowOff>133390</xdr:rowOff>
    </xdr:to>
    <xdr:cxnSp macro="">
      <xdr:nvCxnSpPr>
        <xdr:cNvPr id="567" name="直線コネクタ 566"/>
        <xdr:cNvCxnSpPr/>
      </xdr:nvCxnSpPr>
      <xdr:spPr>
        <a:xfrm flipV="1">
          <a:off x="15481300" y="9725113"/>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120717</xdr:rowOff>
    </xdr:from>
    <xdr:to>
      <xdr:col>81</xdr:col>
      <xdr:colOff>50800</xdr:colOff>
      <xdr:row>56</xdr:row>
      <xdr:rowOff>133390</xdr:rowOff>
    </xdr:to>
    <xdr:cxnSp macro="">
      <xdr:nvCxnSpPr>
        <xdr:cNvPr id="570" name="直線コネクタ 569"/>
        <xdr:cNvCxnSpPr/>
      </xdr:nvCxnSpPr>
      <xdr:spPr>
        <a:xfrm>
          <a:off x="14592300" y="9721917"/>
          <a:ext cx="889000" cy="1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88137</xdr:rowOff>
    </xdr:from>
    <xdr:to>
      <xdr:col>76</xdr:col>
      <xdr:colOff>114300</xdr:colOff>
      <xdr:row>56</xdr:row>
      <xdr:rowOff>120717</xdr:rowOff>
    </xdr:to>
    <xdr:cxnSp macro="">
      <xdr:nvCxnSpPr>
        <xdr:cNvPr id="573" name="直線コネクタ 572"/>
        <xdr:cNvCxnSpPr/>
      </xdr:nvCxnSpPr>
      <xdr:spPr>
        <a:xfrm>
          <a:off x="13703300" y="9689337"/>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86724</xdr:rowOff>
    </xdr:from>
    <xdr:to>
      <xdr:col>71</xdr:col>
      <xdr:colOff>177800</xdr:colOff>
      <xdr:row>56</xdr:row>
      <xdr:rowOff>88137</xdr:rowOff>
    </xdr:to>
    <xdr:cxnSp macro="">
      <xdr:nvCxnSpPr>
        <xdr:cNvPr id="576" name="直線コネクタ 575"/>
        <xdr:cNvCxnSpPr/>
      </xdr:nvCxnSpPr>
      <xdr:spPr>
        <a:xfrm>
          <a:off x="12814300" y="9516474"/>
          <a:ext cx="889000" cy="17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73113</xdr:rowOff>
    </xdr:from>
    <xdr:to>
      <xdr:col>85</xdr:col>
      <xdr:colOff>177800</xdr:colOff>
      <xdr:row>57</xdr:row>
      <xdr:rowOff>3263</xdr:rowOff>
    </xdr:to>
    <xdr:sp macro="" textlink="">
      <xdr:nvSpPr>
        <xdr:cNvPr id="586" name="楕円 585"/>
        <xdr:cNvSpPr/>
      </xdr:nvSpPr>
      <xdr:spPr>
        <a:xfrm>
          <a:off x="16268700" y="96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95990</xdr:rowOff>
    </xdr:from>
    <xdr:ext cx="534377" cy="259045"/>
    <xdr:sp macro="" textlink="">
      <xdr:nvSpPr>
        <xdr:cNvPr id="587" name="教育費該当値テキスト"/>
        <xdr:cNvSpPr txBox="1"/>
      </xdr:nvSpPr>
      <xdr:spPr>
        <a:xfrm>
          <a:off x="16370300" y="95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82590</xdr:rowOff>
    </xdr:from>
    <xdr:to>
      <xdr:col>81</xdr:col>
      <xdr:colOff>101600</xdr:colOff>
      <xdr:row>57</xdr:row>
      <xdr:rowOff>12740</xdr:rowOff>
    </xdr:to>
    <xdr:sp macro="" textlink="">
      <xdr:nvSpPr>
        <xdr:cNvPr id="588" name="楕円 587"/>
        <xdr:cNvSpPr/>
      </xdr:nvSpPr>
      <xdr:spPr>
        <a:xfrm>
          <a:off x="15430500" y="96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29267</xdr:rowOff>
    </xdr:from>
    <xdr:ext cx="534377" cy="259045"/>
    <xdr:sp macro="" textlink="">
      <xdr:nvSpPr>
        <xdr:cNvPr id="589" name="テキスト ボックス 588"/>
        <xdr:cNvSpPr txBox="1"/>
      </xdr:nvSpPr>
      <xdr:spPr>
        <a:xfrm>
          <a:off x="15214111" y="94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69917</xdr:rowOff>
    </xdr:from>
    <xdr:to>
      <xdr:col>76</xdr:col>
      <xdr:colOff>165100</xdr:colOff>
      <xdr:row>57</xdr:row>
      <xdr:rowOff>67</xdr:rowOff>
    </xdr:to>
    <xdr:sp macro="" textlink="">
      <xdr:nvSpPr>
        <xdr:cNvPr id="590" name="楕円 589"/>
        <xdr:cNvSpPr/>
      </xdr:nvSpPr>
      <xdr:spPr>
        <a:xfrm>
          <a:off x="14541500" y="96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16594</xdr:rowOff>
    </xdr:from>
    <xdr:ext cx="534377" cy="259045"/>
    <xdr:sp macro="" textlink="">
      <xdr:nvSpPr>
        <xdr:cNvPr id="591" name="テキスト ボックス 590"/>
        <xdr:cNvSpPr txBox="1"/>
      </xdr:nvSpPr>
      <xdr:spPr>
        <a:xfrm>
          <a:off x="14325111" y="94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37337</xdr:rowOff>
    </xdr:from>
    <xdr:to>
      <xdr:col>72</xdr:col>
      <xdr:colOff>38100</xdr:colOff>
      <xdr:row>56</xdr:row>
      <xdr:rowOff>138937</xdr:rowOff>
    </xdr:to>
    <xdr:sp macro="" textlink="">
      <xdr:nvSpPr>
        <xdr:cNvPr id="592" name="楕円 591"/>
        <xdr:cNvSpPr/>
      </xdr:nvSpPr>
      <xdr:spPr>
        <a:xfrm>
          <a:off x="13652500" y="96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155464</xdr:rowOff>
    </xdr:from>
    <xdr:ext cx="534377" cy="259045"/>
    <xdr:sp macro="" textlink="">
      <xdr:nvSpPr>
        <xdr:cNvPr id="593" name="テキスト ボックス 592"/>
        <xdr:cNvSpPr txBox="1"/>
      </xdr:nvSpPr>
      <xdr:spPr>
        <a:xfrm>
          <a:off x="13436111" y="94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35924</xdr:rowOff>
    </xdr:from>
    <xdr:to>
      <xdr:col>67</xdr:col>
      <xdr:colOff>101600</xdr:colOff>
      <xdr:row>55</xdr:row>
      <xdr:rowOff>137524</xdr:rowOff>
    </xdr:to>
    <xdr:sp macro="" textlink="">
      <xdr:nvSpPr>
        <xdr:cNvPr id="594" name="楕円 593"/>
        <xdr:cNvSpPr/>
      </xdr:nvSpPr>
      <xdr:spPr>
        <a:xfrm>
          <a:off x="12763500" y="9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154051</xdr:rowOff>
    </xdr:from>
    <xdr:ext cx="599010" cy="259045"/>
    <xdr:sp macro="" textlink="">
      <xdr:nvSpPr>
        <xdr:cNvPr id="595" name="テキスト ボックス 594"/>
        <xdr:cNvSpPr txBox="1"/>
      </xdr:nvSpPr>
      <xdr:spPr>
        <a:xfrm>
          <a:off x="12514795" y="92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77343</xdr:rowOff>
    </xdr:from>
    <xdr:to>
      <xdr:col>85</xdr:col>
      <xdr:colOff>127000</xdr:colOff>
      <xdr:row>78</xdr:row>
      <xdr:rowOff>111683</xdr:rowOff>
    </xdr:to>
    <xdr:cxnSp macro="">
      <xdr:nvCxnSpPr>
        <xdr:cNvPr id="624" name="直線コネクタ 623"/>
        <xdr:cNvCxnSpPr/>
      </xdr:nvCxnSpPr>
      <xdr:spPr>
        <a:xfrm flipV="1">
          <a:off x="15481300" y="13450443"/>
          <a:ext cx="8382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49873</xdr:rowOff>
    </xdr:from>
    <xdr:to>
      <xdr:col>81</xdr:col>
      <xdr:colOff>50800</xdr:colOff>
      <xdr:row>78</xdr:row>
      <xdr:rowOff>111683</xdr:rowOff>
    </xdr:to>
    <xdr:cxnSp macro="">
      <xdr:nvCxnSpPr>
        <xdr:cNvPr id="627" name="直線コネクタ 626"/>
        <xdr:cNvCxnSpPr/>
      </xdr:nvCxnSpPr>
      <xdr:spPr>
        <a:xfrm>
          <a:off x="14592300" y="13422973"/>
          <a:ext cx="889000" cy="6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93511</xdr:rowOff>
    </xdr:from>
    <xdr:to>
      <xdr:col>76</xdr:col>
      <xdr:colOff>114300</xdr:colOff>
      <xdr:row>78</xdr:row>
      <xdr:rowOff>49873</xdr:rowOff>
    </xdr:to>
    <xdr:cxnSp macro="">
      <xdr:nvCxnSpPr>
        <xdr:cNvPr id="630" name="直線コネクタ 629"/>
        <xdr:cNvCxnSpPr/>
      </xdr:nvCxnSpPr>
      <xdr:spPr>
        <a:xfrm>
          <a:off x="13703300" y="13295161"/>
          <a:ext cx="889000" cy="1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75312</xdr:rowOff>
    </xdr:from>
    <xdr:to>
      <xdr:col>71</xdr:col>
      <xdr:colOff>177800</xdr:colOff>
      <xdr:row>77</xdr:row>
      <xdr:rowOff>93511</xdr:rowOff>
    </xdr:to>
    <xdr:cxnSp macro="">
      <xdr:nvCxnSpPr>
        <xdr:cNvPr id="633" name="直線コネクタ 632"/>
        <xdr:cNvCxnSpPr/>
      </xdr:nvCxnSpPr>
      <xdr:spPr>
        <a:xfrm>
          <a:off x="12814300" y="13105512"/>
          <a:ext cx="889000" cy="18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26543</xdr:rowOff>
    </xdr:from>
    <xdr:to>
      <xdr:col>85</xdr:col>
      <xdr:colOff>177800</xdr:colOff>
      <xdr:row>78</xdr:row>
      <xdr:rowOff>128143</xdr:rowOff>
    </xdr:to>
    <xdr:sp macro="" textlink="">
      <xdr:nvSpPr>
        <xdr:cNvPr id="643" name="楕円 642"/>
        <xdr:cNvSpPr/>
      </xdr:nvSpPr>
      <xdr:spPr>
        <a:xfrm>
          <a:off x="16268700" y="133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49420</xdr:rowOff>
    </xdr:from>
    <xdr:ext cx="534377" cy="259045"/>
    <xdr:sp macro="" textlink="">
      <xdr:nvSpPr>
        <xdr:cNvPr id="644" name="災害復旧費該当値テキスト"/>
        <xdr:cNvSpPr txBox="1"/>
      </xdr:nvSpPr>
      <xdr:spPr>
        <a:xfrm>
          <a:off x="16370300" y="132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60883</xdr:rowOff>
    </xdr:from>
    <xdr:to>
      <xdr:col>81</xdr:col>
      <xdr:colOff>101600</xdr:colOff>
      <xdr:row>78</xdr:row>
      <xdr:rowOff>162483</xdr:rowOff>
    </xdr:to>
    <xdr:sp macro="" textlink="">
      <xdr:nvSpPr>
        <xdr:cNvPr id="645" name="楕円 644"/>
        <xdr:cNvSpPr/>
      </xdr:nvSpPr>
      <xdr:spPr>
        <a:xfrm>
          <a:off x="15430500" y="134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153610</xdr:rowOff>
    </xdr:from>
    <xdr:ext cx="469744" cy="259045"/>
    <xdr:sp macro="" textlink="">
      <xdr:nvSpPr>
        <xdr:cNvPr id="646" name="テキスト ボックス 645"/>
        <xdr:cNvSpPr txBox="1"/>
      </xdr:nvSpPr>
      <xdr:spPr>
        <a:xfrm>
          <a:off x="15246428" y="1352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170523</xdr:rowOff>
    </xdr:from>
    <xdr:to>
      <xdr:col>76</xdr:col>
      <xdr:colOff>165100</xdr:colOff>
      <xdr:row>78</xdr:row>
      <xdr:rowOff>100673</xdr:rowOff>
    </xdr:to>
    <xdr:sp macro="" textlink="">
      <xdr:nvSpPr>
        <xdr:cNvPr id="647" name="楕円 646"/>
        <xdr:cNvSpPr/>
      </xdr:nvSpPr>
      <xdr:spPr>
        <a:xfrm>
          <a:off x="14541500" y="133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117200</xdr:rowOff>
    </xdr:from>
    <xdr:ext cx="534377" cy="259045"/>
    <xdr:sp macro="" textlink="">
      <xdr:nvSpPr>
        <xdr:cNvPr id="648" name="テキスト ボックス 647"/>
        <xdr:cNvSpPr txBox="1"/>
      </xdr:nvSpPr>
      <xdr:spPr>
        <a:xfrm>
          <a:off x="14325111" y="131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42711</xdr:rowOff>
    </xdr:from>
    <xdr:to>
      <xdr:col>72</xdr:col>
      <xdr:colOff>38100</xdr:colOff>
      <xdr:row>77</xdr:row>
      <xdr:rowOff>144311</xdr:rowOff>
    </xdr:to>
    <xdr:sp macro="" textlink="">
      <xdr:nvSpPr>
        <xdr:cNvPr id="649" name="楕円 648"/>
        <xdr:cNvSpPr/>
      </xdr:nvSpPr>
      <xdr:spPr>
        <a:xfrm>
          <a:off x="13652500" y="132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160838</xdr:rowOff>
    </xdr:from>
    <xdr:ext cx="534377" cy="259045"/>
    <xdr:sp macro="" textlink="">
      <xdr:nvSpPr>
        <xdr:cNvPr id="650" name="テキスト ボックス 649"/>
        <xdr:cNvSpPr txBox="1"/>
      </xdr:nvSpPr>
      <xdr:spPr>
        <a:xfrm>
          <a:off x="13436111" y="130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24512</xdr:rowOff>
    </xdr:from>
    <xdr:to>
      <xdr:col>67</xdr:col>
      <xdr:colOff>101600</xdr:colOff>
      <xdr:row>76</xdr:row>
      <xdr:rowOff>126112</xdr:rowOff>
    </xdr:to>
    <xdr:sp macro="" textlink="">
      <xdr:nvSpPr>
        <xdr:cNvPr id="651" name="楕円 650"/>
        <xdr:cNvSpPr/>
      </xdr:nvSpPr>
      <xdr:spPr>
        <a:xfrm>
          <a:off x="12763500" y="130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142638</xdr:rowOff>
    </xdr:from>
    <xdr:ext cx="534377" cy="259045"/>
    <xdr:sp macro="" textlink="">
      <xdr:nvSpPr>
        <xdr:cNvPr id="652" name="テキスト ボックス 651"/>
        <xdr:cNvSpPr txBox="1"/>
      </xdr:nvSpPr>
      <xdr:spPr>
        <a:xfrm>
          <a:off x="1254711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11598</xdr:rowOff>
    </xdr:from>
    <xdr:to>
      <xdr:col>85</xdr:col>
      <xdr:colOff>127000</xdr:colOff>
      <xdr:row>97</xdr:row>
      <xdr:rowOff>38036</xdr:rowOff>
    </xdr:to>
    <xdr:cxnSp macro="">
      <xdr:nvCxnSpPr>
        <xdr:cNvPr id="679" name="直線コネクタ 678"/>
        <xdr:cNvCxnSpPr/>
      </xdr:nvCxnSpPr>
      <xdr:spPr>
        <a:xfrm flipV="1">
          <a:off x="15481300" y="16642248"/>
          <a:ext cx="8382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38036</xdr:rowOff>
    </xdr:from>
    <xdr:to>
      <xdr:col>81</xdr:col>
      <xdr:colOff>50800</xdr:colOff>
      <xdr:row>97</xdr:row>
      <xdr:rowOff>49771</xdr:rowOff>
    </xdr:to>
    <xdr:cxnSp macro="">
      <xdr:nvCxnSpPr>
        <xdr:cNvPr id="682" name="直線コネクタ 681"/>
        <xdr:cNvCxnSpPr/>
      </xdr:nvCxnSpPr>
      <xdr:spPr>
        <a:xfrm flipV="1">
          <a:off x="14592300" y="16668686"/>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49771</xdr:rowOff>
    </xdr:from>
    <xdr:to>
      <xdr:col>76</xdr:col>
      <xdr:colOff>114300</xdr:colOff>
      <xdr:row>97</xdr:row>
      <xdr:rowOff>61793</xdr:rowOff>
    </xdr:to>
    <xdr:cxnSp macro="">
      <xdr:nvCxnSpPr>
        <xdr:cNvPr id="685" name="直線コネクタ 684"/>
        <xdr:cNvCxnSpPr/>
      </xdr:nvCxnSpPr>
      <xdr:spPr>
        <a:xfrm flipV="1">
          <a:off x="13703300" y="16680421"/>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34799</xdr:rowOff>
    </xdr:from>
    <xdr:to>
      <xdr:col>71</xdr:col>
      <xdr:colOff>177800</xdr:colOff>
      <xdr:row>97</xdr:row>
      <xdr:rowOff>61793</xdr:rowOff>
    </xdr:to>
    <xdr:cxnSp macro="">
      <xdr:nvCxnSpPr>
        <xdr:cNvPr id="688" name="直線コネクタ 687"/>
        <xdr:cNvCxnSpPr/>
      </xdr:nvCxnSpPr>
      <xdr:spPr>
        <a:xfrm>
          <a:off x="12814300" y="16665449"/>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132248</xdr:rowOff>
    </xdr:from>
    <xdr:to>
      <xdr:col>85</xdr:col>
      <xdr:colOff>177800</xdr:colOff>
      <xdr:row>97</xdr:row>
      <xdr:rowOff>62398</xdr:rowOff>
    </xdr:to>
    <xdr:sp macro="" textlink="">
      <xdr:nvSpPr>
        <xdr:cNvPr id="698" name="楕円 697"/>
        <xdr:cNvSpPr/>
      </xdr:nvSpPr>
      <xdr:spPr>
        <a:xfrm>
          <a:off x="16268700" y="16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155125</xdr:rowOff>
    </xdr:from>
    <xdr:ext cx="599010" cy="259045"/>
    <xdr:sp macro="" textlink="">
      <xdr:nvSpPr>
        <xdr:cNvPr id="699" name="公債費該当値テキスト"/>
        <xdr:cNvSpPr txBox="1"/>
      </xdr:nvSpPr>
      <xdr:spPr>
        <a:xfrm>
          <a:off x="16370300" y="1644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158686</xdr:rowOff>
    </xdr:from>
    <xdr:to>
      <xdr:col>81</xdr:col>
      <xdr:colOff>101600</xdr:colOff>
      <xdr:row>97</xdr:row>
      <xdr:rowOff>88836</xdr:rowOff>
    </xdr:to>
    <xdr:sp macro="" textlink="">
      <xdr:nvSpPr>
        <xdr:cNvPr id="700" name="楕円 699"/>
        <xdr:cNvSpPr/>
      </xdr:nvSpPr>
      <xdr:spPr>
        <a:xfrm>
          <a:off x="15430500" y="166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105363</xdr:rowOff>
    </xdr:from>
    <xdr:ext cx="599010" cy="259045"/>
    <xdr:sp macro="" textlink="">
      <xdr:nvSpPr>
        <xdr:cNvPr id="701" name="テキスト ボックス 700"/>
        <xdr:cNvSpPr txBox="1"/>
      </xdr:nvSpPr>
      <xdr:spPr>
        <a:xfrm>
          <a:off x="15181795" y="1639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170421</xdr:rowOff>
    </xdr:from>
    <xdr:to>
      <xdr:col>76</xdr:col>
      <xdr:colOff>165100</xdr:colOff>
      <xdr:row>97</xdr:row>
      <xdr:rowOff>100571</xdr:rowOff>
    </xdr:to>
    <xdr:sp macro="" textlink="">
      <xdr:nvSpPr>
        <xdr:cNvPr id="702" name="楕円 701"/>
        <xdr:cNvSpPr/>
      </xdr:nvSpPr>
      <xdr:spPr>
        <a:xfrm>
          <a:off x="14541500" y="166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117098</xdr:rowOff>
    </xdr:from>
    <xdr:ext cx="599010" cy="259045"/>
    <xdr:sp macro="" textlink="">
      <xdr:nvSpPr>
        <xdr:cNvPr id="703" name="テキスト ボックス 702"/>
        <xdr:cNvSpPr txBox="1"/>
      </xdr:nvSpPr>
      <xdr:spPr>
        <a:xfrm>
          <a:off x="14292795" y="1640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10993</xdr:rowOff>
    </xdr:from>
    <xdr:to>
      <xdr:col>72</xdr:col>
      <xdr:colOff>38100</xdr:colOff>
      <xdr:row>97</xdr:row>
      <xdr:rowOff>112593</xdr:rowOff>
    </xdr:to>
    <xdr:sp macro="" textlink="">
      <xdr:nvSpPr>
        <xdr:cNvPr id="704" name="楕円 703"/>
        <xdr:cNvSpPr/>
      </xdr:nvSpPr>
      <xdr:spPr>
        <a:xfrm>
          <a:off x="13652500" y="166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129120</xdr:rowOff>
    </xdr:from>
    <xdr:ext cx="599010" cy="259045"/>
    <xdr:sp macro="" textlink="">
      <xdr:nvSpPr>
        <xdr:cNvPr id="705" name="テキスト ボックス 704"/>
        <xdr:cNvSpPr txBox="1"/>
      </xdr:nvSpPr>
      <xdr:spPr>
        <a:xfrm>
          <a:off x="13403795" y="164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155449</xdr:rowOff>
    </xdr:from>
    <xdr:to>
      <xdr:col>67</xdr:col>
      <xdr:colOff>101600</xdr:colOff>
      <xdr:row>97</xdr:row>
      <xdr:rowOff>85599</xdr:rowOff>
    </xdr:to>
    <xdr:sp macro="" textlink="">
      <xdr:nvSpPr>
        <xdr:cNvPr id="706" name="楕円 705"/>
        <xdr:cNvSpPr/>
      </xdr:nvSpPr>
      <xdr:spPr>
        <a:xfrm>
          <a:off x="12763500" y="1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102126</xdr:rowOff>
    </xdr:from>
    <xdr:ext cx="599010" cy="259045"/>
    <xdr:sp macro="" textlink="">
      <xdr:nvSpPr>
        <xdr:cNvPr id="707" name="テキスト ボックス 706"/>
        <xdr:cNvSpPr txBox="1"/>
      </xdr:nvSpPr>
      <xdr:spPr>
        <a:xfrm>
          <a:off x="12514795" y="1638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10033</xdr:rowOff>
    </xdr:from>
    <xdr:to>
      <xdr:col>116</xdr:col>
      <xdr:colOff>63500</xdr:colOff>
      <xdr:row>38</xdr:row>
      <xdr:rowOff>27051</xdr:rowOff>
    </xdr:to>
    <xdr:cxnSp macro="">
      <xdr:nvCxnSpPr>
        <xdr:cNvPr id="736" name="直線コネクタ 735"/>
        <xdr:cNvCxnSpPr/>
      </xdr:nvCxnSpPr>
      <xdr:spPr>
        <a:xfrm flipV="1">
          <a:off x="21323300" y="6525133"/>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27051</xdr:rowOff>
    </xdr:from>
    <xdr:to>
      <xdr:col>111</xdr:col>
      <xdr:colOff>177800</xdr:colOff>
      <xdr:row>38</xdr:row>
      <xdr:rowOff>88011</xdr:rowOff>
    </xdr:to>
    <xdr:cxnSp macro="">
      <xdr:nvCxnSpPr>
        <xdr:cNvPr id="739" name="直線コネクタ 738"/>
        <xdr:cNvCxnSpPr/>
      </xdr:nvCxnSpPr>
      <xdr:spPr>
        <a:xfrm flipV="1">
          <a:off x="20434300" y="6542151"/>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77470</xdr:rowOff>
    </xdr:from>
    <xdr:to>
      <xdr:col>107</xdr:col>
      <xdr:colOff>50800</xdr:colOff>
      <xdr:row>38</xdr:row>
      <xdr:rowOff>88011</xdr:rowOff>
    </xdr:to>
    <xdr:cxnSp macro="">
      <xdr:nvCxnSpPr>
        <xdr:cNvPr id="742" name="直線コネクタ 741"/>
        <xdr:cNvCxnSpPr/>
      </xdr:nvCxnSpPr>
      <xdr:spPr>
        <a:xfrm>
          <a:off x="19545300" y="6592570"/>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77470</xdr:rowOff>
    </xdr:from>
    <xdr:to>
      <xdr:col>102</xdr:col>
      <xdr:colOff>114300</xdr:colOff>
      <xdr:row>38</xdr:row>
      <xdr:rowOff>79502</xdr:rowOff>
    </xdr:to>
    <xdr:cxnSp macro="">
      <xdr:nvCxnSpPr>
        <xdr:cNvPr id="745" name="直線コネクタ 744"/>
        <xdr:cNvCxnSpPr/>
      </xdr:nvCxnSpPr>
      <xdr:spPr>
        <a:xfrm flipV="1">
          <a:off x="18656300" y="6592570"/>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130683</xdr:rowOff>
    </xdr:from>
    <xdr:to>
      <xdr:col>116</xdr:col>
      <xdr:colOff>114300</xdr:colOff>
      <xdr:row>38</xdr:row>
      <xdr:rowOff>60833</xdr:rowOff>
    </xdr:to>
    <xdr:sp macro="" textlink="">
      <xdr:nvSpPr>
        <xdr:cNvPr id="755" name="楕円 754"/>
        <xdr:cNvSpPr/>
      </xdr:nvSpPr>
      <xdr:spPr>
        <a:xfrm>
          <a:off x="22110700" y="64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153560</xdr:rowOff>
    </xdr:from>
    <xdr:ext cx="469744" cy="259045"/>
    <xdr:sp macro="" textlink="">
      <xdr:nvSpPr>
        <xdr:cNvPr id="756" name="諸支出金該当値テキスト"/>
        <xdr:cNvSpPr txBox="1"/>
      </xdr:nvSpPr>
      <xdr:spPr>
        <a:xfrm>
          <a:off x="22212300" y="63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147701</xdr:rowOff>
    </xdr:from>
    <xdr:to>
      <xdr:col>112</xdr:col>
      <xdr:colOff>38100</xdr:colOff>
      <xdr:row>38</xdr:row>
      <xdr:rowOff>77851</xdr:rowOff>
    </xdr:to>
    <xdr:sp macro="" textlink="">
      <xdr:nvSpPr>
        <xdr:cNvPr id="757" name="楕円 756"/>
        <xdr:cNvSpPr/>
      </xdr:nvSpPr>
      <xdr:spPr>
        <a:xfrm>
          <a:off x="21272500" y="649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94378</xdr:rowOff>
    </xdr:from>
    <xdr:ext cx="469744" cy="259045"/>
    <xdr:sp macro="" textlink="">
      <xdr:nvSpPr>
        <xdr:cNvPr id="758" name="テキスト ボックス 757"/>
        <xdr:cNvSpPr txBox="1"/>
      </xdr:nvSpPr>
      <xdr:spPr>
        <a:xfrm>
          <a:off x="21088428"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37211</xdr:rowOff>
    </xdr:from>
    <xdr:to>
      <xdr:col>107</xdr:col>
      <xdr:colOff>101600</xdr:colOff>
      <xdr:row>38</xdr:row>
      <xdr:rowOff>138811</xdr:rowOff>
    </xdr:to>
    <xdr:sp macro="" textlink="">
      <xdr:nvSpPr>
        <xdr:cNvPr id="759" name="楕円 758"/>
        <xdr:cNvSpPr/>
      </xdr:nvSpPr>
      <xdr:spPr>
        <a:xfrm>
          <a:off x="20383500" y="65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155338</xdr:rowOff>
    </xdr:from>
    <xdr:ext cx="469744" cy="259045"/>
    <xdr:sp macro="" textlink="">
      <xdr:nvSpPr>
        <xdr:cNvPr id="760" name="テキスト ボックス 759"/>
        <xdr:cNvSpPr txBox="1"/>
      </xdr:nvSpPr>
      <xdr:spPr>
        <a:xfrm>
          <a:off x="20199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26670</xdr:rowOff>
    </xdr:from>
    <xdr:to>
      <xdr:col>102</xdr:col>
      <xdr:colOff>165100</xdr:colOff>
      <xdr:row>38</xdr:row>
      <xdr:rowOff>128270</xdr:rowOff>
    </xdr:to>
    <xdr:sp macro="" textlink="">
      <xdr:nvSpPr>
        <xdr:cNvPr id="761" name="楕円 760"/>
        <xdr:cNvSpPr/>
      </xdr:nvSpPr>
      <xdr:spPr>
        <a:xfrm>
          <a:off x="19494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144797</xdr:rowOff>
    </xdr:from>
    <xdr:ext cx="469744" cy="259045"/>
    <xdr:sp macro="" textlink="">
      <xdr:nvSpPr>
        <xdr:cNvPr id="762" name="テキスト ボックス 761"/>
        <xdr:cNvSpPr txBox="1"/>
      </xdr:nvSpPr>
      <xdr:spPr>
        <a:xfrm>
          <a:off x="19310428" y="63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28702</xdr:rowOff>
    </xdr:from>
    <xdr:to>
      <xdr:col>98</xdr:col>
      <xdr:colOff>38100</xdr:colOff>
      <xdr:row>38</xdr:row>
      <xdr:rowOff>130302</xdr:rowOff>
    </xdr:to>
    <xdr:sp macro="" textlink="">
      <xdr:nvSpPr>
        <xdr:cNvPr id="763" name="楕円 762"/>
        <xdr:cNvSpPr/>
      </xdr:nvSpPr>
      <xdr:spPr>
        <a:xfrm>
          <a:off x="18605500" y="6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146829</xdr:rowOff>
    </xdr:from>
    <xdr:ext cx="469744" cy="259045"/>
    <xdr:sp macro="" textlink="">
      <xdr:nvSpPr>
        <xdr:cNvPr id="764" name="テキスト ボックス 763"/>
        <xdr:cNvSpPr txBox="1"/>
      </xdr:nvSpPr>
      <xdr:spPr>
        <a:xfrm>
          <a:off x="18421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全体的にみても、類似団体内平均と比較して住民一人当たりのコストは高くなっている。この主な要因は、人口に対し施設数が多く、維持管理に多くの費用を要していることにある。</a:t>
          </a:r>
          <a:endParaRPr lang="ja-JP" altLang="ja-JP" sz="1400">
            <a:effectLst/>
          </a:endParaRPr>
        </a:p>
        <a:p>
          <a:r>
            <a:rPr kumimoji="1" lang="ja-JP" altLang="ja-JP" sz="1100">
              <a:solidFill>
                <a:schemeClr val="dk1"/>
              </a:solidFill>
              <a:effectLst/>
              <a:latin typeface="+mn-lt"/>
              <a:ea typeface="+mn-ea"/>
              <a:cs typeface="+mn-cs"/>
            </a:rPr>
            <a:t>昨年度と比較して増減額が大きいものうち、主な要因は次のとおりで</a:t>
          </a:r>
          <a:r>
            <a:rPr kumimoji="1" lang="ja-JP" altLang="en-US" sz="1100">
              <a:solidFill>
                <a:schemeClr val="dk1"/>
              </a:solidFill>
              <a:effectLst/>
              <a:latin typeface="+mn-lt"/>
              <a:ea typeface="+mn-ea"/>
              <a:cs typeface="+mn-cs"/>
            </a:rPr>
            <a:t>ある。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住民税非課税世帯支援金や低所得世帯支援金等の支援金が増加</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は、道路改良費などの普通建設事業が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年度に共同電算導入事業を単年度で行ったことが主な</a:t>
          </a:r>
          <a:r>
            <a:rPr kumimoji="1" lang="ja-JP" altLang="ja-JP" sz="1100">
              <a:solidFill>
                <a:schemeClr val="dk1"/>
              </a:solidFill>
              <a:effectLst/>
              <a:latin typeface="+mn-lt"/>
              <a:ea typeface="+mn-ea"/>
              <a:cs typeface="+mn-cs"/>
            </a:rPr>
            <a:t>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財政調整基金残高　</a:t>
          </a:r>
          <a:r>
            <a:rPr kumimoji="1" lang="en-US" altLang="ja-JP" sz="900" b="0" i="0" baseline="0">
              <a:solidFill>
                <a:schemeClr val="dk1"/>
              </a:solidFill>
              <a:effectLst/>
              <a:latin typeface="+mn-lt"/>
              <a:ea typeface="+mn-ea"/>
              <a:cs typeface="+mn-cs"/>
            </a:rPr>
            <a:t>1,843,117</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114,960</a:t>
          </a:r>
          <a:r>
            <a:rPr kumimoji="1" lang="ja-JP" altLang="ja-JP" sz="900" b="0" i="0" baseline="0">
              <a:solidFill>
                <a:schemeClr val="dk1"/>
              </a:solidFill>
              <a:effectLst/>
              <a:latin typeface="+mn-lt"/>
              <a:ea typeface="+mn-ea"/>
              <a:cs typeface="+mn-cs"/>
            </a:rPr>
            <a:t>千円</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実質収支額　</a:t>
          </a:r>
          <a:r>
            <a:rPr kumimoji="1" lang="en-US" altLang="ja-JP" sz="900" b="0" i="0" baseline="0">
              <a:solidFill>
                <a:schemeClr val="dk1"/>
              </a:solidFill>
              <a:effectLst/>
              <a:latin typeface="+mn-lt"/>
              <a:ea typeface="+mn-ea"/>
              <a:cs typeface="+mn-cs"/>
            </a:rPr>
            <a:t>542,677</a:t>
          </a:r>
          <a:r>
            <a:rPr kumimoji="1" lang="ja-JP" altLang="ja-JP" sz="900" b="0" i="0" baseline="0">
              <a:solidFill>
                <a:schemeClr val="dk1"/>
              </a:solidFill>
              <a:effectLst/>
              <a:latin typeface="+mn-lt"/>
              <a:ea typeface="+mn-ea"/>
              <a:cs typeface="+mn-cs"/>
            </a:rPr>
            <a:t>千円（前年度比</a:t>
          </a:r>
          <a:r>
            <a:rPr kumimoji="1" lang="en-US" altLang="ja-JP" sz="900" b="0" i="0" baseline="0">
              <a:solidFill>
                <a:schemeClr val="dk1"/>
              </a:solidFill>
              <a:effectLst/>
              <a:latin typeface="+mn-lt"/>
              <a:ea typeface="+mn-ea"/>
              <a:cs typeface="+mn-cs"/>
            </a:rPr>
            <a:t>19,540</a:t>
          </a:r>
          <a:r>
            <a:rPr kumimoji="1" lang="ja-JP" altLang="ja-JP" sz="900" b="0" i="0" baseline="0">
              <a:solidFill>
                <a:schemeClr val="dk1"/>
              </a:solidFill>
              <a:effectLst/>
              <a:latin typeface="+mn-lt"/>
              <a:ea typeface="+mn-ea"/>
              <a:cs typeface="+mn-cs"/>
            </a:rPr>
            <a:t>千円</a:t>
          </a:r>
          <a:r>
            <a:rPr kumimoji="1" lang="ja-JP" altLang="en-US" sz="900" b="0" i="0" baseline="0">
              <a:solidFill>
                <a:schemeClr val="dk1"/>
              </a:solidFill>
              <a:effectLst/>
              <a:latin typeface="+mn-lt"/>
              <a:ea typeface="+mn-ea"/>
              <a:cs typeface="+mn-cs"/>
            </a:rPr>
            <a:t>増）</a:t>
          </a:r>
          <a:endParaRPr lang="ja-JP" altLang="ja-JP" sz="1050">
            <a:effectLst/>
          </a:endParaRPr>
        </a:p>
        <a:p>
          <a:pPr eaLnBrk="1" fontAlgn="auto" latinLnBrk="0" hangingPunct="1"/>
          <a:r>
            <a:rPr kumimoji="1" lang="ja-JP" altLang="ja-JP" sz="900" b="0" i="0" baseline="0">
              <a:solidFill>
                <a:schemeClr val="tx1"/>
              </a:solidFill>
              <a:effectLst/>
              <a:latin typeface="+mn-lt"/>
              <a:ea typeface="+mn-ea"/>
              <a:cs typeface="+mn-cs"/>
            </a:rPr>
            <a:t>実質単年度収支額　</a:t>
          </a:r>
          <a:r>
            <a:rPr kumimoji="1" lang="ja-JP" altLang="en-US" sz="900" b="0" i="0" baseline="0">
              <a:solidFill>
                <a:schemeClr val="tx1"/>
              </a:solidFill>
              <a:effectLst/>
              <a:latin typeface="+mn-lt"/>
              <a:ea typeface="+mn-ea"/>
              <a:cs typeface="+mn-cs"/>
            </a:rPr>
            <a:t>▲</a:t>
          </a:r>
          <a:r>
            <a:rPr kumimoji="1" lang="en-US" altLang="ja-JP" sz="900" b="0" i="0" baseline="0">
              <a:solidFill>
                <a:schemeClr val="tx1"/>
              </a:solidFill>
              <a:effectLst/>
              <a:latin typeface="+mn-lt"/>
              <a:ea typeface="+mn-ea"/>
              <a:cs typeface="+mn-cs"/>
            </a:rPr>
            <a:t>95,429</a:t>
          </a:r>
          <a:r>
            <a:rPr kumimoji="1" lang="ja-JP" altLang="ja-JP" sz="900" b="0" i="0" baseline="0">
              <a:solidFill>
                <a:schemeClr val="tx1"/>
              </a:solidFill>
              <a:effectLst/>
              <a:latin typeface="+mn-lt"/>
              <a:ea typeface="+mn-ea"/>
              <a:cs typeface="+mn-cs"/>
            </a:rPr>
            <a:t>千円（前年度比</a:t>
          </a:r>
          <a:r>
            <a:rPr kumimoji="1" lang="en-US" altLang="ja-JP" sz="900" b="0" i="0" baseline="0">
              <a:solidFill>
                <a:schemeClr val="tx1"/>
              </a:solidFill>
              <a:effectLst/>
              <a:latin typeface="+mn-lt"/>
              <a:ea typeface="+mn-ea"/>
              <a:cs typeface="+mn-cs"/>
            </a:rPr>
            <a:t>276,302</a:t>
          </a:r>
          <a:r>
            <a:rPr kumimoji="1" lang="ja-JP" altLang="ja-JP" sz="900" b="0" i="0" baseline="0">
              <a:solidFill>
                <a:schemeClr val="tx1"/>
              </a:solidFill>
              <a:effectLst/>
              <a:latin typeface="+mn-lt"/>
              <a:ea typeface="+mn-ea"/>
              <a:cs typeface="+mn-cs"/>
            </a:rPr>
            <a:t>千円減）</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標準財政規模　</a:t>
          </a:r>
          <a:r>
            <a:rPr kumimoji="1" lang="en-US" altLang="ja-JP" sz="900" b="0" i="0" baseline="0">
              <a:solidFill>
                <a:schemeClr val="tx1"/>
              </a:solidFill>
              <a:effectLst/>
              <a:latin typeface="+mn-lt"/>
              <a:ea typeface="+mn-ea"/>
              <a:cs typeface="+mn-cs"/>
            </a:rPr>
            <a:t>12,510,327</a:t>
          </a:r>
          <a:r>
            <a:rPr kumimoji="1" lang="ja-JP" altLang="ja-JP" sz="900" b="0" i="0" baseline="0">
              <a:solidFill>
                <a:schemeClr val="tx1"/>
              </a:solidFill>
              <a:effectLst/>
              <a:latin typeface="+mn-lt"/>
              <a:ea typeface="+mn-ea"/>
              <a:cs typeface="+mn-cs"/>
            </a:rPr>
            <a:t>千円（前年度比</a:t>
          </a:r>
          <a:r>
            <a:rPr kumimoji="1" lang="en-US" altLang="ja-JP" sz="900" b="0" i="0" baseline="0">
              <a:solidFill>
                <a:schemeClr val="tx1"/>
              </a:solidFill>
              <a:effectLst/>
              <a:latin typeface="+mn-lt"/>
              <a:ea typeface="+mn-ea"/>
              <a:cs typeface="+mn-cs"/>
            </a:rPr>
            <a:t>141,110</a:t>
          </a:r>
          <a:r>
            <a:rPr kumimoji="1" lang="ja-JP" altLang="ja-JP" sz="900" b="0" i="0" baseline="0">
              <a:solidFill>
                <a:schemeClr val="tx1"/>
              </a:solidFill>
              <a:effectLst/>
              <a:latin typeface="+mn-lt"/>
              <a:ea typeface="+mn-ea"/>
              <a:cs typeface="+mn-cs"/>
            </a:rPr>
            <a:t>千円減）</a:t>
          </a:r>
          <a:endParaRPr kumimoji="1" lang="en-US" altLang="ja-JP" sz="900" b="0" i="0" baseline="0">
            <a:solidFill>
              <a:schemeClr val="tx1"/>
            </a:solidFill>
            <a:effectLst/>
            <a:latin typeface="+mn-lt"/>
            <a:ea typeface="+mn-ea"/>
            <a:cs typeface="+mn-cs"/>
          </a:endParaRPr>
        </a:p>
        <a:p>
          <a:pPr eaLnBrk="1" fontAlgn="auto" latinLnBrk="0" hangingPunct="1"/>
          <a:r>
            <a:rPr kumimoji="1" lang="ja-JP" altLang="en-US" sz="900" b="0" i="0" baseline="0">
              <a:solidFill>
                <a:schemeClr val="tx1"/>
              </a:solidFill>
              <a:effectLst/>
              <a:latin typeface="+mn-lt"/>
              <a:ea typeface="+mn-ea"/>
              <a:cs typeface="+mn-cs"/>
            </a:rPr>
            <a:t>実質収支額は増額となっているがそれ以上に財政調整基金を取り崩しており（積立との差し引き：</a:t>
          </a:r>
          <a:r>
            <a:rPr kumimoji="1" lang="en-US" altLang="ja-JP" sz="900" b="0" i="0" baseline="0">
              <a:solidFill>
                <a:schemeClr val="tx1"/>
              </a:solidFill>
              <a:effectLst/>
              <a:latin typeface="+mn-lt"/>
              <a:ea typeface="+mn-ea"/>
              <a:cs typeface="+mn-cs"/>
            </a:rPr>
            <a:t>115</a:t>
          </a:r>
          <a:r>
            <a:rPr kumimoji="1" lang="ja-JP" altLang="en-US" sz="900" b="0" i="0" baseline="0">
              <a:solidFill>
                <a:schemeClr val="tx1"/>
              </a:solidFill>
              <a:effectLst/>
              <a:latin typeface="+mn-lt"/>
              <a:ea typeface="+mn-ea"/>
              <a:cs typeface="+mn-cs"/>
            </a:rPr>
            <a:t>千円）単年度収支はマイナスとなった。</a:t>
          </a:r>
          <a:endParaRPr lang="ja-JP" altLang="ja-JP" sz="105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赤字がないことから、実質赤字比率及び連結実質赤字比率はな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24626444</v>
      </c>
      <c r="BO4" s="485"/>
      <c r="BP4" s="485"/>
      <c r="BQ4" s="485"/>
      <c r="BR4" s="485"/>
      <c r="BS4" s="485"/>
      <c r="BT4" s="485"/>
      <c r="BU4" s="486"/>
      <c r="BV4" s="484">
        <v>24139487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4.3</v>
      </c>
      <c r="CU4" s="625"/>
      <c r="CV4" s="625"/>
      <c r="CW4" s="625"/>
      <c r="CX4" s="625"/>
      <c r="CY4" s="625"/>
      <c r="CZ4" s="625"/>
      <c r="DA4" s="626"/>
      <c r="DB4" s="624">
        <v>4.0999999999999996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24005860</v>
      </c>
      <c r="BO5" s="456"/>
      <c r="BP5" s="456"/>
      <c r="BQ5" s="456"/>
      <c r="BR5" s="456"/>
      <c r="BS5" s="456"/>
      <c r="BT5" s="456"/>
      <c r="BU5" s="457"/>
      <c r="BV5" s="455">
        <v>23444825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95.1</v>
      </c>
      <c r="CU5" s="453"/>
      <c r="CV5" s="453"/>
      <c r="CW5" s="453"/>
      <c r="CX5" s="453"/>
      <c r="CY5" s="453"/>
      <c r="CZ5" s="453"/>
      <c r="DA5" s="454"/>
      <c r="DB5" s="452">
        <v>91.8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620584</v>
      </c>
      <c r="BO6" s="456"/>
      <c r="BP6" s="456"/>
      <c r="BQ6" s="456"/>
      <c r="BR6" s="456"/>
      <c r="BS6" s="456"/>
      <c r="BT6" s="456"/>
      <c r="BU6" s="457"/>
      <c r="BV6" s="455">
        <v>694662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95.5</v>
      </c>
      <c r="CU6" s="599"/>
      <c r="CV6" s="599"/>
      <c r="CW6" s="599"/>
      <c r="CX6" s="599"/>
      <c r="CY6" s="599"/>
      <c r="CZ6" s="599"/>
      <c r="DA6" s="600"/>
      <c r="DB6" s="598">
        <v>92.7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77907</v>
      </c>
      <c r="BO7" s="456"/>
      <c r="BP7" s="456"/>
      <c r="BQ7" s="456"/>
      <c r="BR7" s="456"/>
      <c r="BS7" s="456"/>
      <c r="BT7" s="456"/>
      <c r="BU7" s="457"/>
      <c r="BV7" s="455">
        <v>171525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12510327</v>
      </c>
      <c r="CU7" s="456"/>
      <c r="CV7" s="456"/>
      <c r="CW7" s="456"/>
      <c r="CX7" s="456"/>
      <c r="CY7" s="456"/>
      <c r="CZ7" s="456"/>
      <c r="DA7" s="457"/>
      <c r="DB7" s="455">
        <v>12651437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542677</v>
      </c>
      <c r="BO8" s="456"/>
      <c r="BP8" s="456"/>
      <c r="BQ8" s="456"/>
      <c r="BR8" s="456"/>
      <c r="BS8" s="456"/>
      <c r="BT8" s="456"/>
      <c r="BU8" s="457"/>
      <c r="BV8" s="455">
        <v>523137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0.22</v>
      </c>
      <c r="CU8" s="559"/>
      <c r="CV8" s="559"/>
      <c r="CW8" s="559"/>
      <c r="CX8" s="559"/>
      <c r="CY8" s="559"/>
      <c r="CZ8" s="559"/>
      <c r="DA8" s="560"/>
      <c r="DB8" s="558">
        <v>0.22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24948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19540</v>
      </c>
      <c r="BO9" s="456"/>
      <c r="BP9" s="456"/>
      <c r="BQ9" s="456"/>
      <c r="BR9" s="456"/>
      <c r="BS9" s="456"/>
      <c r="BT9" s="456"/>
      <c r="BU9" s="457"/>
      <c r="BV9" s="455">
        <v>-222759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19.899999999999999</v>
      </c>
      <c r="CU9" s="453"/>
      <c r="CV9" s="453"/>
      <c r="CW9" s="453"/>
      <c r="CX9" s="453"/>
      <c r="CY9" s="453"/>
      <c r="CZ9" s="453"/>
      <c r="DA9" s="454"/>
      <c r="DB9" s="452">
        <v>18.899999999999999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27103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270031</v>
      </c>
      <c r="BO10" s="456"/>
      <c r="BP10" s="456"/>
      <c r="BQ10" s="456"/>
      <c r="BR10" s="456"/>
      <c r="BS10" s="456"/>
      <c r="BT10" s="456"/>
      <c r="BU10" s="457"/>
      <c r="BV10" s="455">
        <v>403632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24360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385000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24251</v>
      </c>
      <c r="S13" s="543"/>
      <c r="T13" s="543"/>
      <c r="U13" s="543"/>
      <c r="V13" s="544"/>
      <c r="W13" s="545" t="s">
        <v>131</v>
      </c>
      <c r="X13" s="441"/>
      <c r="Y13" s="441"/>
      <c r="Z13" s="441"/>
      <c r="AA13" s="441"/>
      <c r="AB13" s="442"/>
      <c r="AC13" s="408">
        <v>1933</v>
      </c>
      <c r="AD13" s="409"/>
      <c r="AE13" s="409"/>
      <c r="AF13" s="409"/>
      <c r="AG13" s="410"/>
      <c r="AH13" s="408">
        <v>2657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-95429</v>
      </c>
      <c r="BO13" s="456"/>
      <c r="BP13" s="456"/>
      <c r="BQ13" s="456"/>
      <c r="BR13" s="456"/>
      <c r="BS13" s="456"/>
      <c r="BT13" s="456"/>
      <c r="BU13" s="457"/>
      <c r="BV13" s="455">
        <v>180873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7.6</v>
      </c>
      <c r="CU13" s="453"/>
      <c r="CV13" s="453"/>
      <c r="CW13" s="453"/>
      <c r="CX13" s="453"/>
      <c r="CY13" s="453"/>
      <c r="CZ13" s="453"/>
      <c r="DA13" s="454"/>
      <c r="DB13" s="452">
        <v>6.5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24956</v>
      </c>
      <c r="S14" s="543"/>
      <c r="T14" s="543"/>
      <c r="U14" s="543"/>
      <c r="V14" s="544"/>
      <c r="W14" s="546"/>
      <c r="X14" s="444"/>
      <c r="Y14" s="444"/>
      <c r="Z14" s="444"/>
      <c r="AA14" s="444"/>
      <c r="AB14" s="445"/>
      <c r="AC14" s="535">
        <v>16.899999999999999</v>
      </c>
      <c r="AD14" s="536"/>
      <c r="AE14" s="536"/>
      <c r="AF14" s="536"/>
      <c r="AG14" s="537"/>
      <c r="AH14" s="535">
        <v>20.399999999999999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18.5</v>
      </c>
      <c r="CU14" s="553"/>
      <c r="CV14" s="553"/>
      <c r="CW14" s="553"/>
      <c r="CX14" s="553"/>
      <c r="CY14" s="553"/>
      <c r="CZ14" s="553"/>
      <c r="DA14" s="554"/>
      <c r="DB14" s="552">
        <v>18.600000000000001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24858</v>
      </c>
      <c r="S15" s="543"/>
      <c r="T15" s="543"/>
      <c r="U15" s="543"/>
      <c r="V15" s="544"/>
      <c r="W15" s="545" t="s">
        <v>137</v>
      </c>
      <c r="X15" s="441"/>
      <c r="Y15" s="441"/>
      <c r="Z15" s="441"/>
      <c r="AA15" s="441"/>
      <c r="AB15" s="442"/>
      <c r="AC15" s="408">
        <v>1731</v>
      </c>
      <c r="AD15" s="409"/>
      <c r="AE15" s="409"/>
      <c r="AF15" s="409"/>
      <c r="AG15" s="410"/>
      <c r="AH15" s="408">
        <v>1945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2648065</v>
      </c>
      <c r="BO15" s="485"/>
      <c r="BP15" s="485"/>
      <c r="BQ15" s="485"/>
      <c r="BR15" s="485"/>
      <c r="BS15" s="485"/>
      <c r="BT15" s="485"/>
      <c r="BU15" s="486"/>
      <c r="BV15" s="484">
        <v>2633786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15.2</v>
      </c>
      <c r="AD16" s="536"/>
      <c r="AE16" s="536"/>
      <c r="AF16" s="536"/>
      <c r="AG16" s="537"/>
      <c r="AH16" s="535">
        <v>15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11853711</v>
      </c>
      <c r="BO16" s="456"/>
      <c r="BP16" s="456"/>
      <c r="BQ16" s="456"/>
      <c r="BR16" s="456"/>
      <c r="BS16" s="456"/>
      <c r="BT16" s="456"/>
      <c r="BU16" s="457"/>
      <c r="BV16" s="455">
        <v>11814698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7741</v>
      </c>
      <c r="AD17" s="409"/>
      <c r="AE17" s="409"/>
      <c r="AF17" s="409"/>
      <c r="AG17" s="410"/>
      <c r="AH17" s="408">
        <v>8402</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3254439</v>
      </c>
      <c r="BO17" s="456"/>
      <c r="BP17" s="456"/>
      <c r="BQ17" s="456"/>
      <c r="BR17" s="456"/>
      <c r="BS17" s="456"/>
      <c r="BT17" s="456"/>
      <c r="BU17" s="457"/>
      <c r="BV17" s="455">
        <v>3249057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139.41999999999999</v>
      </c>
      <c r="M18" s="508"/>
      <c r="N18" s="508"/>
      <c r="O18" s="508"/>
      <c r="P18" s="508"/>
      <c r="Q18" s="508"/>
      <c r="R18" s="509"/>
      <c r="S18" s="509"/>
      <c r="T18" s="509"/>
      <c r="U18" s="509"/>
      <c r="V18" s="510"/>
      <c r="W18" s="526"/>
      <c r="X18" s="527"/>
      <c r="Y18" s="527"/>
      <c r="Z18" s="527"/>
      <c r="AA18" s="527"/>
      <c r="AB18" s="551"/>
      <c r="AC18" s="425">
        <v>67.900000000000006</v>
      </c>
      <c r="AD18" s="426"/>
      <c r="AE18" s="426"/>
      <c r="AF18" s="426"/>
      <c r="AG18" s="511"/>
      <c r="AH18" s="425">
        <v>64.599999999999994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11951747</v>
      </c>
      <c r="BO18" s="456"/>
      <c r="BP18" s="456"/>
      <c r="BQ18" s="456"/>
      <c r="BR18" s="456"/>
      <c r="BS18" s="456"/>
      <c r="BT18" s="456"/>
      <c r="BU18" s="457"/>
      <c r="BV18" s="455">
        <v>11628490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179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15704478</v>
      </c>
      <c r="BO19" s="456"/>
      <c r="BP19" s="456"/>
      <c r="BQ19" s="456"/>
      <c r="BR19" s="456"/>
      <c r="BS19" s="456"/>
      <c r="BT19" s="456"/>
      <c r="BU19" s="457"/>
      <c r="BV19" s="455">
        <v>15321015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9726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23794507</v>
      </c>
      <c r="BO22" s="485"/>
      <c r="BP22" s="485"/>
      <c r="BQ22" s="485"/>
      <c r="BR22" s="485"/>
      <c r="BS22" s="485"/>
      <c r="BT22" s="485"/>
      <c r="BU22" s="486"/>
      <c r="BV22" s="484">
        <v>25143600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12983626</v>
      </c>
      <c r="BO23" s="456"/>
      <c r="BP23" s="456"/>
      <c r="BQ23" s="456"/>
      <c r="BR23" s="456"/>
      <c r="BS23" s="456"/>
      <c r="BT23" s="456"/>
      <c r="BU23" s="457"/>
      <c r="BV23" s="455">
        <v>13544990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8000</v>
      </c>
      <c r="R24" s="409"/>
      <c r="S24" s="409"/>
      <c r="T24" s="409"/>
      <c r="U24" s="409"/>
      <c r="V24" s="410"/>
      <c r="W24" s="498"/>
      <c r="X24" s="435"/>
      <c r="Y24" s="436"/>
      <c r="Z24" s="411" t="s">
        <v>161</v>
      </c>
      <c r="AA24" s="412"/>
      <c r="AB24" s="412"/>
      <c r="AC24" s="412"/>
      <c r="AD24" s="412"/>
      <c r="AE24" s="412"/>
      <c r="AF24" s="412"/>
      <c r="AG24" s="413"/>
      <c r="AH24" s="408">
        <v>337</v>
      </c>
      <c r="AI24" s="409"/>
      <c r="AJ24" s="409"/>
      <c r="AK24" s="409"/>
      <c r="AL24" s="410"/>
      <c r="AM24" s="408">
        <v>1008304</v>
      </c>
      <c r="AN24" s="409"/>
      <c r="AO24" s="409"/>
      <c r="AP24" s="409"/>
      <c r="AQ24" s="409"/>
      <c r="AR24" s="410"/>
      <c r="AS24" s="408">
        <v>2992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18497805</v>
      </c>
      <c r="BO24" s="456"/>
      <c r="BP24" s="456"/>
      <c r="BQ24" s="456"/>
      <c r="BR24" s="456"/>
      <c r="BS24" s="456"/>
      <c r="BT24" s="456"/>
      <c r="BU24" s="457"/>
      <c r="BV24" s="455">
        <v>19342272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2</v>
      </c>
      <c r="M25" s="409"/>
      <c r="N25" s="409"/>
      <c r="O25" s="409"/>
      <c r="P25" s="410"/>
      <c r="Q25" s="408">
        <v>6400</v>
      </c>
      <c r="R25" s="409"/>
      <c r="S25" s="409"/>
      <c r="T25" s="409"/>
      <c r="U25" s="409"/>
      <c r="V25" s="410"/>
      <c r="W25" s="498"/>
      <c r="X25" s="435"/>
      <c r="Y25" s="436"/>
      <c r="Z25" s="411" t="s">
        <v>164</v>
      </c>
      <c r="AA25" s="412"/>
      <c r="AB25" s="412"/>
      <c r="AC25" s="412"/>
      <c r="AD25" s="412"/>
      <c r="AE25" s="412"/>
      <c r="AF25" s="412"/>
      <c r="AG25" s="413"/>
      <c r="AH25" s="408">
        <v>60</v>
      </c>
      <c r="AI25" s="409"/>
      <c r="AJ25" s="409"/>
      <c r="AK25" s="409"/>
      <c r="AL25" s="410"/>
      <c r="AM25" s="408">
        <v>168960</v>
      </c>
      <c r="AN25" s="409"/>
      <c r="AO25" s="409"/>
      <c r="AP25" s="409"/>
      <c r="AQ25" s="409"/>
      <c r="AR25" s="410"/>
      <c r="AS25" s="408">
        <v>2816</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336054</v>
      </c>
      <c r="BO25" s="485"/>
      <c r="BP25" s="485"/>
      <c r="BQ25" s="485"/>
      <c r="BR25" s="485"/>
      <c r="BS25" s="485"/>
      <c r="BT25" s="485"/>
      <c r="BU25" s="486"/>
      <c r="BV25" s="484">
        <v>810130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5760</v>
      </c>
      <c r="R26" s="409"/>
      <c r="S26" s="409"/>
      <c r="T26" s="409"/>
      <c r="U26" s="409"/>
      <c r="V26" s="410"/>
      <c r="W26" s="498"/>
      <c r="X26" s="435"/>
      <c r="Y26" s="436"/>
      <c r="Z26" s="411" t="s">
        <v>167</v>
      </c>
      <c r="AA26" s="466"/>
      <c r="AB26" s="466"/>
      <c r="AC26" s="466"/>
      <c r="AD26" s="466"/>
      <c r="AE26" s="466"/>
      <c r="AF26" s="466"/>
      <c r="AG26" s="467"/>
      <c r="AH26" s="408">
        <v>2</v>
      </c>
      <c r="AI26" s="409"/>
      <c r="AJ26" s="409"/>
      <c r="AK26" s="409"/>
      <c r="AL26" s="410"/>
      <c r="AM26" s="408" t="s">
        <v>168</v>
      </c>
      <c r="AN26" s="409"/>
      <c r="AO26" s="409"/>
      <c r="AP26" s="409"/>
      <c r="AQ26" s="409"/>
      <c r="AR26" s="410"/>
      <c r="AS26" s="408" t="s">
        <v>168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3800</v>
      </c>
      <c r="R27" s="409"/>
      <c r="S27" s="409"/>
      <c r="T27" s="409"/>
      <c r="U27" s="409"/>
      <c r="V27" s="410"/>
      <c r="W27" s="498"/>
      <c r="X27" s="435"/>
      <c r="Y27" s="436"/>
      <c r="Z27" s="411" t="s">
        <v>171</v>
      </c>
      <c r="AA27" s="412"/>
      <c r="AB27" s="412"/>
      <c r="AC27" s="412"/>
      <c r="AD27" s="412"/>
      <c r="AE27" s="412"/>
      <c r="AF27" s="412"/>
      <c r="AG27" s="413"/>
      <c r="AH27" s="408">
        <v>28</v>
      </c>
      <c r="AI27" s="409"/>
      <c r="AJ27" s="409"/>
      <c r="AK27" s="409"/>
      <c r="AL27" s="410"/>
      <c r="AM27" s="408">
        <v>90710</v>
      </c>
      <c r="AN27" s="409"/>
      <c r="AO27" s="409"/>
      <c r="AP27" s="409"/>
      <c r="AQ27" s="409"/>
      <c r="AR27" s="410"/>
      <c r="AS27" s="408">
        <v>3240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1843077</v>
      </c>
      <c r="BO28" s="485"/>
      <c r="BP28" s="485"/>
      <c r="BQ28" s="485"/>
      <c r="BR28" s="485"/>
      <c r="BS28" s="485"/>
      <c r="BT28" s="485"/>
      <c r="BU28" s="486"/>
      <c r="BV28" s="484">
        <v>1958046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3000</v>
      </c>
      <c r="R29" s="409"/>
      <c r="S29" s="409"/>
      <c r="T29" s="409"/>
      <c r="U29" s="409"/>
      <c r="V29" s="410"/>
      <c r="W29" s="499"/>
      <c r="X29" s="500"/>
      <c r="Y29" s="501"/>
      <c r="Z29" s="411" t="s">
        <v>177</v>
      </c>
      <c r="AA29" s="412"/>
      <c r="AB29" s="412"/>
      <c r="AC29" s="412"/>
      <c r="AD29" s="412"/>
      <c r="AE29" s="412"/>
      <c r="AF29" s="412"/>
      <c r="AG29" s="413"/>
      <c r="AH29" s="408">
        <v>365</v>
      </c>
      <c r="AI29" s="409"/>
      <c r="AJ29" s="409"/>
      <c r="AK29" s="409"/>
      <c r="AL29" s="410"/>
      <c r="AM29" s="408">
        <v>1099014</v>
      </c>
      <c r="AN29" s="409"/>
      <c r="AO29" s="409"/>
      <c r="AP29" s="409"/>
      <c r="AQ29" s="409"/>
      <c r="AR29" s="410"/>
      <c r="AS29" s="408">
        <v>3011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1366735</v>
      </c>
      <c r="BO29" s="456"/>
      <c r="BP29" s="456"/>
      <c r="BQ29" s="456"/>
      <c r="BR29" s="456"/>
      <c r="BS29" s="456"/>
      <c r="BT29" s="456"/>
      <c r="BU29" s="457"/>
      <c r="BV29" s="455">
        <v>1515576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6721873</v>
      </c>
      <c r="BO30" s="490"/>
      <c r="BP30" s="490"/>
      <c r="BQ30" s="490"/>
      <c r="BR30" s="490"/>
      <c r="BS30" s="490"/>
      <c r="BT30" s="490"/>
      <c r="BU30" s="491"/>
      <c r="BV30" s="489">
        <v>6537935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壱岐市国民健康保険事業特別会計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壱岐市水道事業会計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壱岐市下水道事業特別会計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長崎県市町村総合事務組合（一般会計）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壱岐市開発公社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壱岐市農業機械銀行特別会計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壱岐市介護保険事業特別会計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壱岐市三島航路事業特別会計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長崎県市町村総合事務組合（市町村会館管理事業特別会計）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壱岐クリーンエネルギー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壱岐市後期高齢者医療事業特別会計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長崎県市町村総合事務組合（市町村会館馬町別館管理事業特別会計）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壱岐カントリー倶楽部</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長崎県市町村総合事務組合（公平委員会事業特別会計）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壱岐空港ターミナルビル</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長崎県市町村総合事務組合（行政不服審査会事業特別会計）</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マリンパル壱岐</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長崎県市町村総合事務組合（交通災害共済事業特別会計）</v>
      </c>
      <c r="BZ39" s="404"/>
      <c r="CA39" s="404"/>
      <c r="CB39" s="404"/>
      <c r="CC39" s="404"/>
      <c r="CD39" s="404"/>
      <c r="CE39" s="404"/>
      <c r="CF39" s="404"/>
      <c r="CG39" s="404"/>
      <c r="CH39" s="404"/>
      <c r="CI39" s="404"/>
      <c r="CJ39" s="404"/>
      <c r="CK39" s="404"/>
      <c r="CL39" s="404"/>
      <c r="CM39" s="404"/>
      <c r="CN39" s="181"/>
      <c r="CO39" s="403">
        <f t="shared" si="3"/>
        <v>23</v>
      </c>
      <c r="CP39" s="403"/>
      <c r="CQ39" s="404" t="str">
        <f>IF('各会計、関係団体の財政状況及び健全化判断比率'!BS12="","",'各会計、関係団体の財政状況及び健全化判断比率'!BS12)</f>
        <v>壱岐市ふるさと商社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長崎県後期高齢者医療広域連合（普通会計）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長崎県後期高齢者医療広域連合（後期高齢者医療事業会計）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長崎県病院企業団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fUOVynnTMpJnkYtsVjaIGwC99tnjCL45Dg8+FZwI+WmfS5Bx45YM0jjGKI1DYaIST4SP+vvzGliMqLjttMfLw==" saltValue="OzDupKOIIX3SgKdF1MC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532</v>
      </c>
      <c r="D34" s="1187"/>
      <c r="E34" s="1188"/>
      <c r="F34" s="32">
        <v>7.66</v>
      </c>
      <c r="G34" s="33">
        <v>7.34</v>
      </c>
      <c r="H34" s="33">
        <v>6.24</v>
      </c>
      <c r="I34" s="33">
        <v>6.42</v>
      </c>
      <c r="J34" s="34">
        <v>6.64</v>
      </c>
      <c r="K34" s="22"/>
      <c r="L34" s="22"/>
      <c r="M34" s="22"/>
      <c r="N34" s="22"/>
      <c r="O34" s="22"/>
      <c r="P34" s="22"/>
    </row>
    <row r="35" spans="1:16" ht="39" customHeight="1" x14ac:dyDescent="0.15">
      <c r="A35" s="22"/>
      <c r="B35" s="35"/>
      <c r="C35" s="1181" t="s">
        <v>533</v>
      </c>
      <c r="D35" s="1182"/>
      <c r="E35" s="1183"/>
      <c r="F35" s="36">
        <v>3.57</v>
      </c>
      <c r="G35" s="37">
        <v>3.56</v>
      </c>
      <c r="H35" s="37">
        <v>5.59</v>
      </c>
      <c r="I35" s="37">
        <v>3.88</v>
      </c>
      <c r="J35" s="38">
        <v>4.2</v>
      </c>
      <c r="K35" s="22"/>
      <c r="L35" s="22"/>
      <c r="M35" s="22"/>
      <c r="N35" s="22"/>
      <c r="O35" s="22"/>
      <c r="P35" s="22"/>
    </row>
    <row r="36" spans="1:16" ht="39" customHeight="1" x14ac:dyDescent="0.15">
      <c r="A36" s="22"/>
      <c r="B36" s="35"/>
      <c r="C36" s="1181" t="s">
        <v>534</v>
      </c>
      <c r="D36" s="1182"/>
      <c r="E36" s="1183"/>
      <c r="F36" s="36">
        <v>0.59</v>
      </c>
      <c r="G36" s="37">
        <v>0.92</v>
      </c>
      <c r="H36" s="37">
        <v>1.35</v>
      </c>
      <c r="I36" s="37">
        <v>1.89</v>
      </c>
      <c r="J36" s="38">
        <v>1.56</v>
      </c>
      <c r="K36" s="22"/>
      <c r="L36" s="22"/>
      <c r="M36" s="22"/>
      <c r="N36" s="22"/>
      <c r="O36" s="22"/>
      <c r="P36" s="22"/>
    </row>
    <row r="37" spans="1:16" ht="39" customHeight="1" x14ac:dyDescent="0.15">
      <c r="A37" s="22"/>
      <c r="B37" s="35"/>
      <c r="C37" s="1181" t="s">
        <v>535</v>
      </c>
      <c r="D37" s="1182"/>
      <c r="E37" s="1183"/>
      <c r="F37" s="36">
        <v>0</v>
      </c>
      <c r="G37" s="37">
        <v>0</v>
      </c>
      <c r="H37" s="37">
        <v>0</v>
      </c>
      <c r="I37" s="37">
        <v>0</v>
      </c>
      <c r="J37" s="38">
        <v>0.53</v>
      </c>
      <c r="K37" s="22"/>
      <c r="L37" s="22"/>
      <c r="M37" s="22"/>
      <c r="N37" s="22"/>
      <c r="O37" s="22"/>
      <c r="P37" s="22"/>
    </row>
    <row r="38" spans="1:16" ht="39" customHeight="1" x14ac:dyDescent="0.15">
      <c r="A38" s="22"/>
      <c r="B38" s="35"/>
      <c r="C38" s="1181" t="s">
        <v>536</v>
      </c>
      <c r="D38" s="1182"/>
      <c r="E38" s="1183"/>
      <c r="F38" s="36">
        <v>0.11</v>
      </c>
      <c r="G38" s="37">
        <v>0.05</v>
      </c>
      <c r="H38" s="37">
        <v>0.17</v>
      </c>
      <c r="I38" s="37">
        <v>0.25</v>
      </c>
      <c r="J38" s="38">
        <v>0.13</v>
      </c>
      <c r="K38" s="22"/>
      <c r="L38" s="22"/>
      <c r="M38" s="22"/>
      <c r="N38" s="22"/>
      <c r="O38" s="22"/>
      <c r="P38" s="22"/>
    </row>
    <row r="39" spans="1:16" ht="39" customHeight="1" x14ac:dyDescent="0.15">
      <c r="A39" s="22"/>
      <c r="B39" s="35"/>
      <c r="C39" s="1181" t="s">
        <v>537</v>
      </c>
      <c r="D39" s="1182"/>
      <c r="E39" s="1183"/>
      <c r="F39" s="36">
        <v>0.31</v>
      </c>
      <c r="G39" s="37">
        <v>0.1</v>
      </c>
      <c r="H39" s="37">
        <v>0.08</v>
      </c>
      <c r="I39" s="37">
        <v>0.09</v>
      </c>
      <c r="J39" s="38">
        <v>0.1</v>
      </c>
      <c r="K39" s="22"/>
      <c r="L39" s="22"/>
      <c r="M39" s="22"/>
      <c r="N39" s="22"/>
      <c r="O39" s="22"/>
      <c r="P39" s="22"/>
    </row>
    <row r="40" spans="1:16" ht="39" customHeight="1" x14ac:dyDescent="0.15">
      <c r="A40" s="22"/>
      <c r="B40" s="35"/>
      <c r="C40" s="1181" t="s">
        <v>538</v>
      </c>
      <c r="D40" s="1182"/>
      <c r="E40" s="1183"/>
      <c r="F40" s="36">
        <v>0.02</v>
      </c>
      <c r="G40" s="37">
        <v>0.02</v>
      </c>
      <c r="H40" s="37">
        <v>0.03</v>
      </c>
      <c r="I40" s="37">
        <v>0.04</v>
      </c>
      <c r="J40" s="38">
        <v>0.05</v>
      </c>
      <c r="K40" s="22"/>
      <c r="L40" s="22"/>
      <c r="M40" s="22"/>
      <c r="N40" s="22"/>
      <c r="O40" s="22"/>
      <c r="P40" s="22"/>
    </row>
    <row r="41" spans="1:16" ht="39" customHeight="1" x14ac:dyDescent="0.15">
      <c r="A41" s="22"/>
      <c r="B41" s="35"/>
      <c r="C41" s="1181" t="s">
        <v>539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541</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oYglFTldzrFfKOIaFDPuRBpXuV3EZtR5aWHGQEPuYni2TPwMNtpWFhMVjAm3aXh2tkt0G0GM/7/Rk7NtUkcw==" saltValue="St2JltjGnaaw/S12QQ5T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2828</v>
      </c>
      <c r="L45" s="60">
        <v>2832</v>
      </c>
      <c r="M45" s="60">
        <v>2915</v>
      </c>
      <c r="N45" s="60">
        <v>2982</v>
      </c>
      <c r="O45" s="61">
        <v>3192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324</v>
      </c>
      <c r="L48" s="64">
        <v>251</v>
      </c>
      <c r="M48" s="64">
        <v>255</v>
      </c>
      <c r="N48" s="64">
        <v>273</v>
      </c>
      <c r="O48" s="65">
        <v>266</v>
      </c>
      <c r="P48" s="48"/>
      <c r="Q48" s="48"/>
      <c r="R48" s="48"/>
      <c r="S48" s="48"/>
      <c r="T48" s="48"/>
      <c r="U48" s="48"/>
    </row>
    <row r="49" spans="1:21" ht="30.75" customHeight="1" x14ac:dyDescent="0.15">
      <c r="A49" s="48"/>
      <c r="B49" s="1214"/>
      <c r="C49" s="1215"/>
      <c r="D49" s="62"/>
      <c r="E49" s="1191" t="s">
        <v>14</v>
      </c>
      <c r="F49" s="1191"/>
      <c r="G49" s="1191"/>
      <c r="H49" s="1191"/>
      <c r="I49" s="1191"/>
      <c r="J49" s="1192"/>
      <c r="K49" s="63">
        <v>92</v>
      </c>
      <c r="L49" s="64">
        <v>95</v>
      </c>
      <c r="M49" s="64">
        <v>79</v>
      </c>
      <c r="N49" s="64">
        <v>75</v>
      </c>
      <c r="O49" s="65">
        <v>103</v>
      </c>
      <c r="P49" s="48"/>
      <c r="Q49" s="48"/>
      <c r="R49" s="48"/>
      <c r="S49" s="48"/>
      <c r="T49" s="48"/>
      <c r="U49" s="48"/>
    </row>
    <row r="50" spans="1:21" ht="30.75" customHeight="1" x14ac:dyDescent="0.15">
      <c r="A50" s="48"/>
      <c r="B50" s="1214"/>
      <c r="C50" s="1215"/>
      <c r="D50" s="62"/>
      <c r="E50" s="1191" t="s">
        <v>15</v>
      </c>
      <c r="F50" s="1191"/>
      <c r="G50" s="1191"/>
      <c r="H50" s="1191"/>
      <c r="I50" s="1191"/>
      <c r="J50" s="1192"/>
      <c r="K50" s="63">
        <v>11</v>
      </c>
      <c r="L50" s="64">
        <v>10</v>
      </c>
      <c r="M50" s="64">
        <v>11</v>
      </c>
      <c r="N50" s="64">
        <v>6</v>
      </c>
      <c r="O50" s="65">
        <v>5</v>
      </c>
      <c r="P50" s="48"/>
      <c r="Q50" s="48"/>
      <c r="R50" s="48"/>
      <c r="S50" s="48"/>
      <c r="T50" s="48"/>
      <c r="U50" s="48"/>
    </row>
    <row r="51" spans="1:21" ht="30.75" customHeight="1" x14ac:dyDescent="0.15">
      <c r="A51" s="48"/>
      <c r="B51" s="1216"/>
      <c r="C51" s="1217"/>
      <c r="D51" s="66"/>
      <c r="E51" s="1191" t="s">
        <v>16</v>
      </c>
      <c r="F51" s="1191"/>
      <c r="G51" s="1191"/>
      <c r="H51" s="1191"/>
      <c r="I51" s="1191"/>
      <c r="J51" s="1192"/>
      <c r="K51" s="63">
        <v>1</v>
      </c>
      <c r="L51" s="64">
        <v>2</v>
      </c>
      <c r="M51" s="64" t="s">
        <v>488</v>
      </c>
      <c r="N51" s="64" t="s">
        <v>488</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2523</v>
      </c>
      <c r="L52" s="64">
        <v>2591</v>
      </c>
      <c r="M52" s="64">
        <v>2599</v>
      </c>
      <c r="N52" s="64">
        <v>2593</v>
      </c>
      <c r="O52" s="65">
        <v>2647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733</v>
      </c>
      <c r="L53" s="69">
        <v>599</v>
      </c>
      <c r="M53" s="69">
        <v>661</v>
      </c>
      <c r="N53" s="69">
        <v>743</v>
      </c>
      <c r="O53" s="70">
        <v>919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mU95/1D0t5zG6QxjMKZE+SXyVh2scYZWNCHKAUjHgrGyL+/vxVQ46AMZ0cPXMl1tHwPGvh3+GcETSzAD15mA==" saltValue="rbScsL65GRBHxxk1n/QP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27757</v>
      </c>
      <c r="J41" s="356">
        <v>27229</v>
      </c>
      <c r="K41" s="356">
        <v>26296</v>
      </c>
      <c r="L41" s="356">
        <v>25144</v>
      </c>
      <c r="M41" s="357">
        <v>23795</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3511</v>
      </c>
      <c r="J43" s="359">
        <v>3195</v>
      </c>
      <c r="K43" s="359">
        <v>2831</v>
      </c>
      <c r="L43" s="359">
        <v>2546</v>
      </c>
      <c r="M43" s="360">
        <v>2460</v>
      </c>
    </row>
    <row r="44" spans="2:13" ht="27.75" customHeight="1" x14ac:dyDescent="0.15">
      <c r="B44" s="1222"/>
      <c r="C44" s="1223"/>
      <c r="D44" s="106"/>
      <c r="E44" s="1226" t="s">
        <v>34</v>
      </c>
      <c r="F44" s="1226"/>
      <c r="G44" s="1226"/>
      <c r="H44" s="1227"/>
      <c r="I44" s="358">
        <v>1113</v>
      </c>
      <c r="J44" s="359">
        <v>1010</v>
      </c>
      <c r="K44" s="359">
        <v>941</v>
      </c>
      <c r="L44" s="359">
        <v>992</v>
      </c>
      <c r="M44" s="360">
        <v>919</v>
      </c>
    </row>
    <row r="45" spans="2:13" ht="27.75" customHeight="1" x14ac:dyDescent="0.15">
      <c r="B45" s="1222"/>
      <c r="C45" s="1223"/>
      <c r="D45" s="106"/>
      <c r="E45" s="1226" t="s">
        <v>35</v>
      </c>
      <c r="F45" s="1226"/>
      <c r="G45" s="1226"/>
      <c r="H45" s="1227"/>
      <c r="I45" s="358">
        <v>646</v>
      </c>
      <c r="J45" s="359">
        <v>689</v>
      </c>
      <c r="K45" s="359">
        <v>1231</v>
      </c>
      <c r="L45" s="359">
        <v>1909</v>
      </c>
      <c r="M45" s="360">
        <v>2350</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5075</v>
      </c>
      <c r="J50" s="359">
        <v>5331</v>
      </c>
      <c r="K50" s="359">
        <v>6332</v>
      </c>
      <c r="L50" s="359">
        <v>7069</v>
      </c>
      <c r="M50" s="360">
        <v>7394</v>
      </c>
    </row>
    <row r="51" spans="2:13" ht="27.75" customHeight="1" x14ac:dyDescent="0.15">
      <c r="B51" s="1222"/>
      <c r="C51" s="1223"/>
      <c r="D51" s="106"/>
      <c r="E51" s="1226" t="s">
        <v>42</v>
      </c>
      <c r="F51" s="1226"/>
      <c r="G51" s="1226"/>
      <c r="H51" s="1227"/>
      <c r="I51" s="358">
        <v>712</v>
      </c>
      <c r="J51" s="359">
        <v>776</v>
      </c>
      <c r="K51" s="359">
        <v>849</v>
      </c>
      <c r="L51" s="359">
        <v>1019</v>
      </c>
      <c r="M51" s="360">
        <v>1120</v>
      </c>
    </row>
    <row r="52" spans="2:13" ht="27.75" customHeight="1" x14ac:dyDescent="0.15">
      <c r="B52" s="1224"/>
      <c r="C52" s="1225"/>
      <c r="D52" s="106"/>
      <c r="E52" s="1226" t="s">
        <v>43</v>
      </c>
      <c r="F52" s="1226"/>
      <c r="G52" s="1226"/>
      <c r="H52" s="1227"/>
      <c r="I52" s="358">
        <v>23533</v>
      </c>
      <c r="J52" s="359">
        <v>22737</v>
      </c>
      <c r="K52" s="359">
        <v>21735</v>
      </c>
      <c r="L52" s="359">
        <v>20616</v>
      </c>
      <c r="M52" s="360">
        <v>19162</v>
      </c>
    </row>
    <row r="53" spans="2:13" ht="27.75" customHeight="1" thickBot="1" x14ac:dyDescent="0.2">
      <c r="B53" s="1228" t="s">
        <v>19</v>
      </c>
      <c r="C53" s="1229"/>
      <c r="D53" s="110"/>
      <c r="E53" s="1230" t="s">
        <v>44</v>
      </c>
      <c r="F53" s="1230"/>
      <c r="G53" s="1230"/>
      <c r="H53" s="1231"/>
      <c r="I53" s="361">
        <v>3708</v>
      </c>
      <c r="J53" s="362">
        <v>3280</v>
      </c>
      <c r="K53" s="362">
        <v>2383</v>
      </c>
      <c r="L53" s="362">
        <v>1887</v>
      </c>
      <c r="M53" s="363">
        <v>1846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iiuwuuYVeTdcx8L2A/2QGaa5KSBw3pIHstJIoRfPytBfOwzxqrmrWR7rTJ4At65uT/AkZMvsrHXOgbDYIDHmw==" saltValue="VqodZbXU0B6ZM8Lu0P3B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1554</v>
      </c>
      <c r="G55" s="122">
        <v>1958</v>
      </c>
      <c r="H55" s="123">
        <v>1843</v>
      </c>
    </row>
    <row r="56" spans="2:8" ht="52.5" customHeight="1" x14ac:dyDescent="0.15">
      <c r="B56" s="124"/>
      <c r="C56" s="1249" t="s">
        <v>47</v>
      </c>
      <c r="D56" s="1249"/>
      <c r="E56" s="1250"/>
      <c r="F56" s="125">
        <v>1426</v>
      </c>
      <c r="G56" s="125">
        <v>1516</v>
      </c>
      <c r="H56" s="126">
        <v>1367</v>
      </c>
    </row>
    <row r="57" spans="2:8" ht="53.25" customHeight="1" x14ac:dyDescent="0.15">
      <c r="B57" s="124"/>
      <c r="C57" s="1251" t="s">
        <v>48</v>
      </c>
      <c r="D57" s="1251"/>
      <c r="E57" s="1252"/>
      <c r="F57" s="127">
        <v>6267</v>
      </c>
      <c r="G57" s="127">
        <v>6538</v>
      </c>
      <c r="H57" s="128">
        <v>6722</v>
      </c>
    </row>
    <row r="58" spans="2:8" ht="45.75" customHeight="1" x14ac:dyDescent="0.15">
      <c r="B58" s="129"/>
      <c r="C58" s="1239" t="s">
        <v>564</v>
      </c>
      <c r="D58" s="1240"/>
      <c r="E58" s="1241"/>
      <c r="F58" s="130">
        <v>2173</v>
      </c>
      <c r="G58" s="130">
        <v>2173</v>
      </c>
      <c r="H58" s="131">
        <v>2043</v>
      </c>
    </row>
    <row r="59" spans="2:8" ht="45.75" customHeight="1" x14ac:dyDescent="0.15">
      <c r="B59" s="129"/>
      <c r="C59" s="1239" t="s">
        <v>565</v>
      </c>
      <c r="D59" s="1240"/>
      <c r="E59" s="1241"/>
      <c r="F59" s="130">
        <v>586</v>
      </c>
      <c r="G59" s="130">
        <v>830</v>
      </c>
      <c r="H59" s="131">
        <v>1096</v>
      </c>
    </row>
    <row r="60" spans="2:8" ht="45.75" customHeight="1" x14ac:dyDescent="0.15">
      <c r="B60" s="129"/>
      <c r="C60" s="1239" t="s">
        <v>568</v>
      </c>
      <c r="D60" s="1240"/>
      <c r="E60" s="1241"/>
      <c r="F60" s="130">
        <v>1000</v>
      </c>
      <c r="G60" s="130">
        <v>1000</v>
      </c>
      <c r="H60" s="131">
        <v>1000</v>
      </c>
    </row>
    <row r="61" spans="2:8" ht="45.75" customHeight="1" x14ac:dyDescent="0.15">
      <c r="B61" s="129"/>
      <c r="C61" s="1239" t="s">
        <v>566</v>
      </c>
      <c r="D61" s="1240"/>
      <c r="E61" s="1241"/>
      <c r="F61" s="130">
        <v>773</v>
      </c>
      <c r="G61" s="130">
        <v>806</v>
      </c>
      <c r="H61" s="131">
        <v>848</v>
      </c>
    </row>
    <row r="62" spans="2:8" ht="45.75" customHeight="1" thickBot="1" x14ac:dyDescent="0.2">
      <c r="B62" s="132"/>
      <c r="C62" s="1242" t="s">
        <v>567</v>
      </c>
      <c r="D62" s="1243"/>
      <c r="E62" s="1244"/>
      <c r="F62" s="133">
        <v>687</v>
      </c>
      <c r="G62" s="133">
        <v>687</v>
      </c>
      <c r="H62" s="134">
        <v>687</v>
      </c>
    </row>
    <row r="63" spans="2:8" ht="52.5" customHeight="1" thickBot="1" x14ac:dyDescent="0.2">
      <c r="B63" s="135"/>
      <c r="C63" s="1245" t="s">
        <v>49</v>
      </c>
      <c r="D63" s="1245"/>
      <c r="E63" s="1246"/>
      <c r="F63" s="136">
        <v>9247</v>
      </c>
      <c r="G63" s="136">
        <v>10012</v>
      </c>
      <c r="H63" s="137">
        <v>9932</v>
      </c>
    </row>
    <row r="64" spans="2:8" x14ac:dyDescent="0.15"/>
  </sheetData>
  <sheetProtection algorithmName="SHA-512" hashValue="g3dYIYRsOSYAfPgb/cpWUrZtxtirkvjSGrD8gHRkAeZ59Mk4BFKtdF4KxFUHlzT2fFVrQEPwWW74yowU+soEUQ==" saltValue="3jwreQCuo13SQGtHFqJA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0" zoomScaleNormal="80" zoomScaleSheetLayoutView="55" workbookViewId="0">
      <selection activeCell="BU13" sqref="BU13"/>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578</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573</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572</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54">
        <v>38.299999999999997</v>
      </c>
      <c r="BQ51" s="1254"/>
      <c r="BR51" s="1254"/>
      <c r="BS51" s="1254"/>
      <c r="BT51" s="1254"/>
      <c r="BU51" s="1254"/>
      <c r="BV51" s="1254"/>
      <c r="BW51" s="1254"/>
      <c r="BX51" s="1254">
        <v>32.799999999999997</v>
      </c>
      <c r="BY51" s="1254"/>
      <c r="BZ51" s="1254"/>
      <c r="CA51" s="1254"/>
      <c r="CB51" s="1254"/>
      <c r="CC51" s="1254"/>
      <c r="CD51" s="1254"/>
      <c r="CE51" s="1254"/>
      <c r="CF51" s="1254">
        <v>22.8</v>
      </c>
      <c r="CG51" s="1254"/>
      <c r="CH51" s="1254"/>
      <c r="CI51" s="1254"/>
      <c r="CJ51" s="1254"/>
      <c r="CK51" s="1254"/>
      <c r="CL51" s="1254"/>
      <c r="CM51" s="1254"/>
      <c r="CN51" s="1254">
        <v>18.600000000000001</v>
      </c>
      <c r="CO51" s="1254"/>
      <c r="CP51" s="1254"/>
      <c r="CQ51" s="1254"/>
      <c r="CR51" s="1254"/>
      <c r="CS51" s="1254"/>
      <c r="CT51" s="1254"/>
      <c r="CU51" s="1254"/>
      <c r="CV51" s="1254">
        <v>18.5</v>
      </c>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577</v>
      </c>
      <c r="BC53" s="1269"/>
      <c r="BD53" s="1269"/>
      <c r="BE53" s="1269"/>
      <c r="BF53" s="1269"/>
      <c r="BG53" s="1269"/>
      <c r="BH53" s="1269"/>
      <c r="BI53" s="1269"/>
      <c r="BJ53" s="1269"/>
      <c r="BK53" s="1269"/>
      <c r="BL53" s="1269"/>
      <c r="BM53" s="1269"/>
      <c r="BN53" s="1269"/>
      <c r="BO53" s="1269"/>
      <c r="BP53" s="1254">
        <v>70</v>
      </c>
      <c r="BQ53" s="1254"/>
      <c r="BR53" s="1254"/>
      <c r="BS53" s="1254"/>
      <c r="BT53" s="1254"/>
      <c r="BU53" s="1254"/>
      <c r="BV53" s="1254"/>
      <c r="BW53" s="1254"/>
      <c r="BX53" s="1254">
        <v>71.099999999999994</v>
      </c>
      <c r="BY53" s="1254"/>
      <c r="BZ53" s="1254"/>
      <c r="CA53" s="1254"/>
      <c r="CB53" s="1254"/>
      <c r="CC53" s="1254"/>
      <c r="CD53" s="1254"/>
      <c r="CE53" s="1254"/>
      <c r="CF53" s="1254">
        <v>72.2</v>
      </c>
      <c r="CG53" s="1254"/>
      <c r="CH53" s="1254"/>
      <c r="CI53" s="1254"/>
      <c r="CJ53" s="1254"/>
      <c r="CK53" s="1254"/>
      <c r="CL53" s="1254"/>
      <c r="CM53" s="1254"/>
      <c r="CN53" s="1254">
        <v>73.2</v>
      </c>
      <c r="CO53" s="1254"/>
      <c r="CP53" s="1254"/>
      <c r="CQ53" s="1254"/>
      <c r="CR53" s="1254"/>
      <c r="CS53" s="1254"/>
      <c r="CT53" s="1254"/>
      <c r="CU53" s="1254"/>
      <c r="CV53" s="1254">
        <v>74.3</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571</v>
      </c>
      <c r="AO55" s="1253"/>
      <c r="AP55" s="1253"/>
      <c r="AQ55" s="1253"/>
      <c r="AR55" s="1253"/>
      <c r="AS55" s="1253"/>
      <c r="AT55" s="1253"/>
      <c r="AU55" s="1253"/>
      <c r="AV55" s="1253"/>
      <c r="AW55" s="1253"/>
      <c r="AX55" s="1253"/>
      <c r="AY55" s="1253"/>
      <c r="AZ55" s="1253"/>
      <c r="BA55" s="1253"/>
      <c r="BB55" s="1269" t="s">
        <v>570</v>
      </c>
      <c r="BC55" s="1269"/>
      <c r="BD55" s="1269"/>
      <c r="BE55" s="1269"/>
      <c r="BF55" s="1269"/>
      <c r="BG55" s="1269"/>
      <c r="BH55" s="1269"/>
      <c r="BI55" s="1269"/>
      <c r="BJ55" s="1269"/>
      <c r="BK55" s="1269"/>
      <c r="BL55" s="1269"/>
      <c r="BM55" s="1269"/>
      <c r="BN55" s="1269"/>
      <c r="BO55" s="1269"/>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577</v>
      </c>
      <c r="BC57" s="1269"/>
      <c r="BD57" s="1269"/>
      <c r="BE57" s="1269"/>
      <c r="BF57" s="1269"/>
      <c r="BG57" s="1269"/>
      <c r="BH57" s="1269"/>
      <c r="BI57" s="1269"/>
      <c r="BJ57" s="1269"/>
      <c r="BK57" s="1269"/>
      <c r="BL57" s="1269"/>
      <c r="BM57" s="1269"/>
      <c r="BN57" s="1269"/>
      <c r="BO57" s="1269"/>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576</v>
      </c>
    </row>
    <row r="64" spans="1:109" ht="13.5" x14ac:dyDescent="0.15">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6" t="s">
        <v>574</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5" x14ac:dyDescent="0.15">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5" x14ac:dyDescent="0.15">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5" x14ac:dyDescent="0.15">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5" x14ac:dyDescent="0.15">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573</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572</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54">
        <v>38.299999999999997</v>
      </c>
      <c r="BQ73" s="1254"/>
      <c r="BR73" s="1254"/>
      <c r="BS73" s="1254"/>
      <c r="BT73" s="1254"/>
      <c r="BU73" s="1254"/>
      <c r="BV73" s="1254"/>
      <c r="BW73" s="1254"/>
      <c r="BX73" s="1254">
        <v>32.799999999999997</v>
      </c>
      <c r="BY73" s="1254"/>
      <c r="BZ73" s="1254"/>
      <c r="CA73" s="1254"/>
      <c r="CB73" s="1254"/>
      <c r="CC73" s="1254"/>
      <c r="CD73" s="1254"/>
      <c r="CE73" s="1254"/>
      <c r="CF73" s="1254">
        <v>22.8</v>
      </c>
      <c r="CG73" s="1254"/>
      <c r="CH73" s="1254"/>
      <c r="CI73" s="1254"/>
      <c r="CJ73" s="1254"/>
      <c r="CK73" s="1254"/>
      <c r="CL73" s="1254"/>
      <c r="CM73" s="1254"/>
      <c r="CN73" s="1254">
        <v>18.600000000000001</v>
      </c>
      <c r="CO73" s="1254"/>
      <c r="CP73" s="1254"/>
      <c r="CQ73" s="1254"/>
      <c r="CR73" s="1254"/>
      <c r="CS73" s="1254"/>
      <c r="CT73" s="1254"/>
      <c r="CU73" s="1254"/>
      <c r="CV73" s="1254">
        <v>18.5</v>
      </c>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569</v>
      </c>
      <c r="BC75" s="1269"/>
      <c r="BD75" s="1269"/>
      <c r="BE75" s="1269"/>
      <c r="BF75" s="1269"/>
      <c r="BG75" s="1269"/>
      <c r="BH75" s="1269"/>
      <c r="BI75" s="1269"/>
      <c r="BJ75" s="1269"/>
      <c r="BK75" s="1269"/>
      <c r="BL75" s="1269"/>
      <c r="BM75" s="1269"/>
      <c r="BN75" s="1269"/>
      <c r="BO75" s="1269"/>
      <c r="BP75" s="1254">
        <v>6.4</v>
      </c>
      <c r="BQ75" s="1254"/>
      <c r="BR75" s="1254"/>
      <c r="BS75" s="1254"/>
      <c r="BT75" s="1254"/>
      <c r="BU75" s="1254"/>
      <c r="BV75" s="1254"/>
      <c r="BW75" s="1254"/>
      <c r="BX75" s="1254">
        <v>6.7</v>
      </c>
      <c r="BY75" s="1254"/>
      <c r="BZ75" s="1254"/>
      <c r="CA75" s="1254"/>
      <c r="CB75" s="1254"/>
      <c r="CC75" s="1254"/>
      <c r="CD75" s="1254"/>
      <c r="CE75" s="1254"/>
      <c r="CF75" s="1254">
        <v>6.6</v>
      </c>
      <c r="CG75" s="1254"/>
      <c r="CH75" s="1254"/>
      <c r="CI75" s="1254"/>
      <c r="CJ75" s="1254"/>
      <c r="CK75" s="1254"/>
      <c r="CL75" s="1254"/>
      <c r="CM75" s="1254"/>
      <c r="CN75" s="1254">
        <v>6.5</v>
      </c>
      <c r="CO75" s="1254"/>
      <c r="CP75" s="1254"/>
      <c r="CQ75" s="1254"/>
      <c r="CR75" s="1254"/>
      <c r="CS75" s="1254"/>
      <c r="CT75" s="1254"/>
      <c r="CU75" s="1254"/>
      <c r="CV75" s="1254">
        <v>7.6</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571</v>
      </c>
      <c r="AO77" s="1253"/>
      <c r="AP77" s="1253"/>
      <c r="AQ77" s="1253"/>
      <c r="AR77" s="1253"/>
      <c r="AS77" s="1253"/>
      <c r="AT77" s="1253"/>
      <c r="AU77" s="1253"/>
      <c r="AV77" s="1253"/>
      <c r="AW77" s="1253"/>
      <c r="AX77" s="1253"/>
      <c r="AY77" s="1253"/>
      <c r="AZ77" s="1253"/>
      <c r="BA77" s="1253"/>
      <c r="BB77" s="1269" t="s">
        <v>570</v>
      </c>
      <c r="BC77" s="1269"/>
      <c r="BD77" s="1269"/>
      <c r="BE77" s="1269"/>
      <c r="BF77" s="1269"/>
      <c r="BG77" s="1269"/>
      <c r="BH77" s="1269"/>
      <c r="BI77" s="1269"/>
      <c r="BJ77" s="1269"/>
      <c r="BK77" s="1269"/>
      <c r="BL77" s="1269"/>
      <c r="BM77" s="1269"/>
      <c r="BN77" s="1269"/>
      <c r="BO77" s="1269"/>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569</v>
      </c>
      <c r="BC79" s="1269"/>
      <c r="BD79" s="1269"/>
      <c r="BE79" s="1269"/>
      <c r="BF79" s="1269"/>
      <c r="BG79" s="1269"/>
      <c r="BH79" s="1269"/>
      <c r="BI79" s="1269"/>
      <c r="BJ79" s="1269"/>
      <c r="BK79" s="1269"/>
      <c r="BL79" s="1269"/>
      <c r="BM79" s="1269"/>
      <c r="BN79" s="1269"/>
      <c r="BO79" s="1269"/>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5" x14ac:dyDescent="0.15">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MQm2V+VABcOv0/J4eEDOLh2+UQ+oGmh5eof34WFNsp+W+1axkk8sT+mtQMXR/TC0858sjyYGY36rTYP6yxZRGw==" saltValue="Lsryicjn0Vi5uOHI5rPSv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U13" sqref="BU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8DPR9BPkXKvVF1dd95m1VNujHdeiFP+n2uDMV7jTr5vTDj+jytJ/vn1s9iGLC3pfheT2OllvnYTbyzdGM6M3og==" saltValue="Py5PyZ8H5L9aAyubZQQu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U13" sqref="BU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90HEnWOSrTObFcvf8Gi3yVE/4DoXkWpErKi+DOY1KonZvupPdKhTBN8UgBTBiKAMosIYHmfsDgJFmCVpUVjx7Q==" saltValue="3eHiD0YiaXqgRtMoDbtt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192497</v>
      </c>
      <c r="E3" s="156"/>
      <c r="F3" s="157">
        <v>94081</v>
      </c>
      <c r="G3" s="158"/>
      <c r="H3" s="159"/>
    </row>
    <row r="4" spans="1:8" x14ac:dyDescent="0.15">
      <c r="A4" s="160"/>
      <c r="B4" s="161"/>
      <c r="C4" s="162"/>
      <c r="D4" s="163">
        <v>115862</v>
      </c>
      <c r="E4" s="164"/>
      <c r="F4" s="165">
        <v>48949</v>
      </c>
      <c r="G4" s="166"/>
      <c r="H4" s="167"/>
    </row>
    <row r="5" spans="1:8" x14ac:dyDescent="0.15">
      <c r="A5" s="148" t="s">
        <v>520</v>
      </c>
      <c r="B5" s="153"/>
      <c r="C5" s="154"/>
      <c r="D5" s="155">
        <v>123787</v>
      </c>
      <c r="E5" s="156"/>
      <c r="F5" s="157">
        <v>92632</v>
      </c>
      <c r="G5" s="158"/>
      <c r="H5" s="159"/>
    </row>
    <row r="6" spans="1:8" x14ac:dyDescent="0.15">
      <c r="A6" s="160"/>
      <c r="B6" s="161"/>
      <c r="C6" s="162"/>
      <c r="D6" s="163">
        <v>64283</v>
      </c>
      <c r="E6" s="164"/>
      <c r="F6" s="165">
        <v>47978</v>
      </c>
      <c r="G6" s="166"/>
      <c r="H6" s="167"/>
    </row>
    <row r="7" spans="1:8" x14ac:dyDescent="0.15">
      <c r="A7" s="148" t="s">
        <v>521</v>
      </c>
      <c r="B7" s="153"/>
      <c r="C7" s="154"/>
      <c r="D7" s="155">
        <v>83737</v>
      </c>
      <c r="E7" s="156"/>
      <c r="F7" s="157">
        <v>96469</v>
      </c>
      <c r="G7" s="158"/>
      <c r="H7" s="159"/>
    </row>
    <row r="8" spans="1:8" x14ac:dyDescent="0.15">
      <c r="A8" s="160"/>
      <c r="B8" s="161"/>
      <c r="C8" s="162"/>
      <c r="D8" s="163">
        <v>41949</v>
      </c>
      <c r="E8" s="164"/>
      <c r="F8" s="165">
        <v>49775</v>
      </c>
      <c r="G8" s="166"/>
      <c r="H8" s="167"/>
    </row>
    <row r="9" spans="1:8" x14ac:dyDescent="0.15">
      <c r="A9" s="148" t="s">
        <v>522</v>
      </c>
      <c r="B9" s="153"/>
      <c r="C9" s="154"/>
      <c r="D9" s="155">
        <v>100238</v>
      </c>
      <c r="E9" s="156"/>
      <c r="F9" s="157">
        <v>85743</v>
      </c>
      <c r="G9" s="158"/>
      <c r="H9" s="159"/>
    </row>
    <row r="10" spans="1:8" x14ac:dyDescent="0.15">
      <c r="A10" s="160"/>
      <c r="B10" s="161"/>
      <c r="C10" s="162"/>
      <c r="D10" s="163">
        <v>47063</v>
      </c>
      <c r="E10" s="164"/>
      <c r="F10" s="165">
        <v>45231</v>
      </c>
      <c r="G10" s="166"/>
      <c r="H10" s="167"/>
    </row>
    <row r="11" spans="1:8" x14ac:dyDescent="0.15">
      <c r="A11" s="148" t="s">
        <v>523</v>
      </c>
      <c r="B11" s="153"/>
      <c r="C11" s="154"/>
      <c r="D11" s="155">
        <v>96380</v>
      </c>
      <c r="E11" s="156"/>
      <c r="F11" s="157">
        <v>92509</v>
      </c>
      <c r="G11" s="158"/>
      <c r="H11" s="159"/>
    </row>
    <row r="12" spans="1:8" x14ac:dyDescent="0.15">
      <c r="A12" s="160"/>
      <c r="B12" s="161"/>
      <c r="C12" s="168"/>
      <c r="D12" s="163">
        <v>58931</v>
      </c>
      <c r="E12" s="164"/>
      <c r="F12" s="165">
        <v>52274</v>
      </c>
      <c r="G12" s="166"/>
      <c r="H12" s="167"/>
    </row>
    <row r="13" spans="1:8" x14ac:dyDescent="0.15">
      <c r="A13" s="148"/>
      <c r="B13" s="153"/>
      <c r="C13" s="169"/>
      <c r="D13" s="170">
        <v>119328</v>
      </c>
      <c r="E13" s="171"/>
      <c r="F13" s="172">
        <v>92287</v>
      </c>
      <c r="G13" s="173"/>
      <c r="H13" s="159"/>
    </row>
    <row r="14" spans="1:8" x14ac:dyDescent="0.15">
      <c r="A14" s="160"/>
      <c r="B14" s="161"/>
      <c r="C14" s="162"/>
      <c r="D14" s="163">
        <v>65618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3.69</v>
      </c>
      <c r="C19" s="174">
        <f>ROUND(VALUE(SUBSTITUTE(実質収支比率等に係る経年分析!G$48,"▲","-")),2)</f>
        <v>3.62</v>
      </c>
      <c r="D19" s="174">
        <f>ROUND(VALUE(SUBSTITUTE(実質収支比率等に係る経年分析!H$48,"▲","-")),2)</f>
        <v>5.77</v>
      </c>
      <c r="E19" s="174">
        <f>ROUND(VALUE(SUBSTITUTE(実質収支比率等に係る経年分析!I$48,"▲","-")),2)</f>
        <v>4.1399999999999997</v>
      </c>
      <c r="F19" s="174">
        <f>ROUND(VALUE(SUBSTITUTE(実質収支比率等に係る経年分析!J$48,"▲","-")),2)</f>
        <v>4.34</v>
      </c>
    </row>
    <row r="20" spans="1:11" x14ac:dyDescent="0.15">
      <c r="A20" s="174" t="s">
        <v>53</v>
      </c>
      <c r="B20" s="174">
        <f>ROUND(VALUE(SUBSTITUTE(実質収支比率等に係る経年分析!F$47,"▲","-")),2)</f>
        <v>8.7100000000000009</v>
      </c>
      <c r="C20" s="174">
        <f>ROUND(VALUE(SUBSTITUTE(実質収支比率等に係る経年分析!G$47,"▲","-")),2)</f>
        <v>10.43</v>
      </c>
      <c r="D20" s="174">
        <f>ROUND(VALUE(SUBSTITUTE(実質収支比率等に係る経年分析!H$47,"▲","-")),2)</f>
        <v>12.02</v>
      </c>
      <c r="E20" s="174">
        <f>ROUND(VALUE(SUBSTITUTE(実質収支比率等に係る経年分析!I$47,"▲","-")),2)</f>
        <v>15.48</v>
      </c>
      <c r="F20" s="174">
        <f>ROUND(VALUE(SUBSTITUTE(実質収支比率等に係る経年分析!J$47,"▲","-")),2)</f>
        <v>14.73</v>
      </c>
    </row>
    <row r="21" spans="1:11" x14ac:dyDescent="0.15">
      <c r="A21" s="174" t="s">
        <v>54</v>
      </c>
      <c r="B21" s="174">
        <f>IF(ISNUMBER(VALUE(SUBSTITUTE(実質収支比率等に係る経年分析!F$49,"▲","-"))),ROUND(VALUE(SUBSTITUTE(実質収支比率等に係る経年分析!F$49,"▲","-")),2),NA())</f>
        <v>1.35</v>
      </c>
      <c r="C21" s="174">
        <f>IF(ISNUMBER(VALUE(SUBSTITUTE(実質収支比率等に係る経年分析!G$49,"▲","-"))),ROUND(VALUE(SUBSTITUTE(実質収支比率等に係る経年分析!G$49,"▲","-")),2),NA())</f>
        <v>2.0499999999999998</v>
      </c>
      <c r="D21" s="174">
        <f>IF(ISNUMBER(VALUE(SUBSTITUTE(実質収支比率等に係る経年分析!H$49,"▲","-"))),ROUND(VALUE(SUBSTITUTE(実質収支比率等に係る経年分析!H$49,"▲","-")),2),NA())</f>
        <v>4.2</v>
      </c>
      <c r="E21" s="174">
        <f>IF(ISNUMBER(VALUE(SUBSTITUTE(実質収支比率等に係る経年分析!I$49,"▲","-"))),ROUND(VALUE(SUBSTITUTE(実質収支比率等に係る経年分析!I$49,"▲","-")),2),NA())</f>
        <v>1.43</v>
      </c>
      <c r="F21" s="174">
        <f>IF(ISNUMBER(VALUE(SUBSTITUTE(実質収支比率等に係る経年分析!J$49,"▲","-"))),ROUND(VALUE(SUBSTITUTE(実質収支比率等に係る経年分析!J$49,"▲","-")),2),NA())</f>
        <v>-0.76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壱岐市三島航路事業特別会計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壱岐市後期高齢者医療事業特別会計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壱岐市国民健康保険事業特別会計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壱岐市農業機械銀行特別会計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15">
      <c r="A33" s="175" t="str">
        <f>IF(連結実質赤字比率に係る赤字・黒字の構成分析!C$37="",NA(),連結実質赤字比率に係る赤字・黒字の構成分析!C$37)</f>
        <v>壱岐市下水道事業特別会計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壱岐市介護保険事業特別会計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v>
      </c>
    </row>
    <row r="36" spans="1:16" x14ac:dyDescent="0.15">
      <c r="A36" s="175" t="str">
        <f>IF(連結実質赤字比率に係る赤字・黒字の構成分析!C$34="",NA(),連結実質赤字比率に係る赤字・黒字の構成分析!C$34)</f>
        <v>壱岐市水道事業会計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2523</v>
      </c>
      <c r="E42" s="176"/>
      <c r="F42" s="176"/>
      <c r="G42" s="176">
        <f>'実質公債費比率（分子）の構造'!L$52</f>
        <v>2591</v>
      </c>
      <c r="H42" s="176"/>
      <c r="I42" s="176"/>
      <c r="J42" s="176">
        <f>'実質公債費比率（分子）の構造'!M$52</f>
        <v>2599</v>
      </c>
      <c r="K42" s="176"/>
      <c r="L42" s="176"/>
      <c r="M42" s="176">
        <f>'実質公債費比率（分子）の構造'!N$52</f>
        <v>2593</v>
      </c>
      <c r="N42" s="176"/>
      <c r="O42" s="176"/>
      <c r="P42" s="176">
        <f>'実質公債費比率（分子）の構造'!O$52</f>
        <v>2647</v>
      </c>
    </row>
    <row r="43" spans="1:16" x14ac:dyDescent="0.15">
      <c r="A43" s="176" t="s">
        <v>16</v>
      </c>
      <c r="B43" s="176">
        <f>'実質公債費比率（分子）の構造'!K$51</f>
        <v>1</v>
      </c>
      <c r="C43" s="176"/>
      <c r="D43" s="176"/>
      <c r="E43" s="176">
        <f>'実質公債費比率（分子）の構造'!L$51</f>
        <v>2</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11</v>
      </c>
      <c r="C44" s="176"/>
      <c r="D44" s="176"/>
      <c r="E44" s="176">
        <f>'実質公債費比率（分子）の構造'!L$50</f>
        <v>10</v>
      </c>
      <c r="F44" s="176"/>
      <c r="G44" s="176"/>
      <c r="H44" s="176">
        <f>'実質公債費比率（分子）の構造'!M$50</f>
        <v>11</v>
      </c>
      <c r="I44" s="176"/>
      <c r="J44" s="176"/>
      <c r="K44" s="176">
        <f>'実質公債費比率（分子）の構造'!N$50</f>
        <v>6</v>
      </c>
      <c r="L44" s="176"/>
      <c r="M44" s="176"/>
      <c r="N44" s="176">
        <f>'実質公債費比率（分子）の構造'!O$50</f>
        <v>5</v>
      </c>
      <c r="O44" s="176"/>
      <c r="P44" s="176"/>
    </row>
    <row r="45" spans="1:16" x14ac:dyDescent="0.15">
      <c r="A45" s="176" t="s">
        <v>63</v>
      </c>
      <c r="B45" s="176">
        <f>'実質公債費比率（分子）の構造'!K$49</f>
        <v>92</v>
      </c>
      <c r="C45" s="176"/>
      <c r="D45" s="176"/>
      <c r="E45" s="176">
        <f>'実質公債費比率（分子）の構造'!L$49</f>
        <v>95</v>
      </c>
      <c r="F45" s="176"/>
      <c r="G45" s="176"/>
      <c r="H45" s="176">
        <f>'実質公債費比率（分子）の構造'!M$49</f>
        <v>79</v>
      </c>
      <c r="I45" s="176"/>
      <c r="J45" s="176"/>
      <c r="K45" s="176">
        <f>'実質公債費比率（分子）の構造'!N$49</f>
        <v>75</v>
      </c>
      <c r="L45" s="176"/>
      <c r="M45" s="176"/>
      <c r="N45" s="176">
        <f>'実質公債費比率（分子）の構造'!O$49</f>
        <v>103</v>
      </c>
      <c r="O45" s="176"/>
      <c r="P45" s="176"/>
    </row>
    <row r="46" spans="1:16" x14ac:dyDescent="0.15">
      <c r="A46" s="176" t="s">
        <v>64</v>
      </c>
      <c r="B46" s="176">
        <f>'実質公債費比率（分子）の構造'!K$48</f>
        <v>324</v>
      </c>
      <c r="C46" s="176"/>
      <c r="D46" s="176"/>
      <c r="E46" s="176">
        <f>'実質公債費比率（分子）の構造'!L$48</f>
        <v>251</v>
      </c>
      <c r="F46" s="176"/>
      <c r="G46" s="176"/>
      <c r="H46" s="176">
        <f>'実質公債費比率（分子）の構造'!M$48</f>
        <v>255</v>
      </c>
      <c r="I46" s="176"/>
      <c r="J46" s="176"/>
      <c r="K46" s="176">
        <f>'実質公債費比率（分子）の構造'!N$48</f>
        <v>273</v>
      </c>
      <c r="L46" s="176"/>
      <c r="M46" s="176"/>
      <c r="N46" s="176">
        <f>'実質公債費比率（分子）の構造'!O$48</f>
        <v>266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2828</v>
      </c>
      <c r="C49" s="176"/>
      <c r="D49" s="176"/>
      <c r="E49" s="176">
        <f>'実質公債費比率（分子）の構造'!L$45</f>
        <v>2832</v>
      </c>
      <c r="F49" s="176"/>
      <c r="G49" s="176"/>
      <c r="H49" s="176">
        <f>'実質公債費比率（分子）の構造'!M$45</f>
        <v>2915</v>
      </c>
      <c r="I49" s="176"/>
      <c r="J49" s="176"/>
      <c r="K49" s="176">
        <f>'実質公債費比率（分子）の構造'!N$45</f>
        <v>2982</v>
      </c>
      <c r="L49" s="176"/>
      <c r="M49" s="176"/>
      <c r="N49" s="176">
        <f>'実質公債費比率（分子）の構造'!O$45</f>
        <v>3192</v>
      </c>
      <c r="O49" s="176"/>
      <c r="P49" s="176"/>
    </row>
    <row r="50" spans="1:16" x14ac:dyDescent="0.15">
      <c r="A50" s="176" t="s">
        <v>67</v>
      </c>
      <c r="B50" s="176" t="e">
        <f>NA()</f>
        <v>#N/A</v>
      </c>
      <c r="C50" s="176">
        <f>IF(ISNUMBER('実質公債費比率（分子）の構造'!K$53),'実質公債費比率（分子）の構造'!K$53,NA())</f>
        <v>733</v>
      </c>
      <c r="D50" s="176" t="e">
        <f>NA()</f>
        <v>#N/A</v>
      </c>
      <c r="E50" s="176" t="e">
        <f>NA()</f>
        <v>#N/A</v>
      </c>
      <c r="F50" s="176">
        <f>IF(ISNUMBER('実質公債費比率（分子）の構造'!L$53),'実質公債費比率（分子）の構造'!L$53,NA())</f>
        <v>599</v>
      </c>
      <c r="G50" s="176" t="e">
        <f>NA()</f>
        <v>#N/A</v>
      </c>
      <c r="H50" s="176" t="e">
        <f>NA()</f>
        <v>#N/A</v>
      </c>
      <c r="I50" s="176">
        <f>IF(ISNUMBER('実質公債費比率（分子）の構造'!M$53),'実質公債費比率（分子）の構造'!M$53,NA())</f>
        <v>661</v>
      </c>
      <c r="J50" s="176" t="e">
        <f>NA()</f>
        <v>#N/A</v>
      </c>
      <c r="K50" s="176" t="e">
        <f>NA()</f>
        <v>#N/A</v>
      </c>
      <c r="L50" s="176">
        <f>IF(ISNUMBER('実質公債費比率（分子）の構造'!N$53),'実質公債費比率（分子）の構造'!N$53,NA())</f>
        <v>743</v>
      </c>
      <c r="M50" s="176" t="e">
        <f>NA()</f>
        <v>#N/A</v>
      </c>
      <c r="N50" s="176" t="e">
        <f>NA()</f>
        <v>#N/A</v>
      </c>
      <c r="O50" s="176">
        <f>IF(ISNUMBER('実質公債費比率（分子）の構造'!O$53),'実質公債費比率（分子）の構造'!O$53,NA())</f>
        <v>919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23533</v>
      </c>
      <c r="E56" s="175"/>
      <c r="F56" s="175"/>
      <c r="G56" s="175">
        <f>'将来負担比率（分子）の構造'!J$52</f>
        <v>22737</v>
      </c>
      <c r="H56" s="175"/>
      <c r="I56" s="175"/>
      <c r="J56" s="175">
        <f>'将来負担比率（分子）の構造'!K$52</f>
        <v>21735</v>
      </c>
      <c r="K56" s="175"/>
      <c r="L56" s="175"/>
      <c r="M56" s="175">
        <f>'将来負担比率（分子）の構造'!L$52</f>
        <v>20616</v>
      </c>
      <c r="N56" s="175"/>
      <c r="O56" s="175"/>
      <c r="P56" s="175">
        <f>'将来負担比率（分子）の構造'!M$52</f>
        <v>19162</v>
      </c>
    </row>
    <row r="57" spans="1:16" x14ac:dyDescent="0.15">
      <c r="A57" s="175" t="s">
        <v>42</v>
      </c>
      <c r="B57" s="175"/>
      <c r="C57" s="175"/>
      <c r="D57" s="175">
        <f>'将来負担比率（分子）の構造'!I$51</f>
        <v>712</v>
      </c>
      <c r="E57" s="175"/>
      <c r="F57" s="175"/>
      <c r="G57" s="175">
        <f>'将来負担比率（分子）の構造'!J$51</f>
        <v>776</v>
      </c>
      <c r="H57" s="175"/>
      <c r="I57" s="175"/>
      <c r="J57" s="175">
        <f>'将来負担比率（分子）の構造'!K$51</f>
        <v>849</v>
      </c>
      <c r="K57" s="175"/>
      <c r="L57" s="175"/>
      <c r="M57" s="175">
        <f>'将来負担比率（分子）の構造'!L$51</f>
        <v>1019</v>
      </c>
      <c r="N57" s="175"/>
      <c r="O57" s="175"/>
      <c r="P57" s="175">
        <f>'将来負担比率（分子）の構造'!M$51</f>
        <v>1120</v>
      </c>
    </row>
    <row r="58" spans="1:16" x14ac:dyDescent="0.15">
      <c r="A58" s="175" t="s">
        <v>41</v>
      </c>
      <c r="B58" s="175"/>
      <c r="C58" s="175"/>
      <c r="D58" s="175">
        <f>'将来負担比率（分子）の構造'!I$50</f>
        <v>5075</v>
      </c>
      <c r="E58" s="175"/>
      <c r="F58" s="175"/>
      <c r="G58" s="175">
        <f>'将来負担比率（分子）の構造'!J$50</f>
        <v>5331</v>
      </c>
      <c r="H58" s="175"/>
      <c r="I58" s="175"/>
      <c r="J58" s="175">
        <f>'将来負担比率（分子）の構造'!K$50</f>
        <v>6332</v>
      </c>
      <c r="K58" s="175"/>
      <c r="L58" s="175"/>
      <c r="M58" s="175">
        <f>'将来負担比率（分子）の構造'!L$50</f>
        <v>7069</v>
      </c>
      <c r="N58" s="175"/>
      <c r="O58" s="175"/>
      <c r="P58" s="175">
        <f>'将来負担比率（分子）の構造'!M$50</f>
        <v>7394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646</v>
      </c>
      <c r="C62" s="175"/>
      <c r="D62" s="175"/>
      <c r="E62" s="175">
        <f>'将来負担比率（分子）の構造'!J$45</f>
        <v>689</v>
      </c>
      <c r="F62" s="175"/>
      <c r="G62" s="175"/>
      <c r="H62" s="175">
        <f>'将来負担比率（分子）の構造'!K$45</f>
        <v>1231</v>
      </c>
      <c r="I62" s="175"/>
      <c r="J62" s="175"/>
      <c r="K62" s="175">
        <f>'将来負担比率（分子）の構造'!L$45</f>
        <v>1909</v>
      </c>
      <c r="L62" s="175"/>
      <c r="M62" s="175"/>
      <c r="N62" s="175">
        <f>'将来負担比率（分子）の構造'!M$45</f>
        <v>2350</v>
      </c>
      <c r="O62" s="175"/>
      <c r="P62" s="175"/>
    </row>
    <row r="63" spans="1:16" x14ac:dyDescent="0.15">
      <c r="A63" s="175" t="s">
        <v>34</v>
      </c>
      <c r="B63" s="175">
        <f>'将来負担比率（分子）の構造'!I$44</f>
        <v>1113</v>
      </c>
      <c r="C63" s="175"/>
      <c r="D63" s="175"/>
      <c r="E63" s="175">
        <f>'将来負担比率（分子）の構造'!J$44</f>
        <v>1010</v>
      </c>
      <c r="F63" s="175"/>
      <c r="G63" s="175"/>
      <c r="H63" s="175">
        <f>'将来負担比率（分子）の構造'!K$44</f>
        <v>941</v>
      </c>
      <c r="I63" s="175"/>
      <c r="J63" s="175"/>
      <c r="K63" s="175">
        <f>'将来負担比率（分子）の構造'!L$44</f>
        <v>992</v>
      </c>
      <c r="L63" s="175"/>
      <c r="M63" s="175"/>
      <c r="N63" s="175">
        <f>'将来負担比率（分子）の構造'!M$44</f>
        <v>919</v>
      </c>
      <c r="O63" s="175"/>
      <c r="P63" s="175"/>
    </row>
    <row r="64" spans="1:16" x14ac:dyDescent="0.15">
      <c r="A64" s="175" t="s">
        <v>33</v>
      </c>
      <c r="B64" s="175">
        <f>'将来負担比率（分子）の構造'!I$43</f>
        <v>3511</v>
      </c>
      <c r="C64" s="175"/>
      <c r="D64" s="175"/>
      <c r="E64" s="175">
        <f>'将来負担比率（分子）の構造'!J$43</f>
        <v>3195</v>
      </c>
      <c r="F64" s="175"/>
      <c r="G64" s="175"/>
      <c r="H64" s="175">
        <f>'将来負担比率（分子）の構造'!K$43</f>
        <v>2831</v>
      </c>
      <c r="I64" s="175"/>
      <c r="J64" s="175"/>
      <c r="K64" s="175">
        <f>'将来負担比率（分子）の構造'!L$43</f>
        <v>2546</v>
      </c>
      <c r="L64" s="175"/>
      <c r="M64" s="175"/>
      <c r="N64" s="175">
        <f>'将来負担比率（分子）の構造'!M$43</f>
        <v>2460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27757</v>
      </c>
      <c r="C66" s="175"/>
      <c r="D66" s="175"/>
      <c r="E66" s="175">
        <f>'将来負担比率（分子）の構造'!J$41</f>
        <v>27229</v>
      </c>
      <c r="F66" s="175"/>
      <c r="G66" s="175"/>
      <c r="H66" s="175">
        <f>'将来負担比率（分子）の構造'!K$41</f>
        <v>26296</v>
      </c>
      <c r="I66" s="175"/>
      <c r="J66" s="175"/>
      <c r="K66" s="175">
        <f>'将来負担比率（分子）の構造'!L$41</f>
        <v>25144</v>
      </c>
      <c r="L66" s="175"/>
      <c r="M66" s="175"/>
      <c r="N66" s="175">
        <f>'将来負担比率（分子）の構造'!M$41</f>
        <v>23795</v>
      </c>
      <c r="O66" s="175"/>
      <c r="P66" s="175"/>
    </row>
    <row r="67" spans="1:16" x14ac:dyDescent="0.15">
      <c r="A67" s="175" t="s">
        <v>71</v>
      </c>
      <c r="B67" s="175" t="e">
        <f>NA()</f>
        <v>#N/A</v>
      </c>
      <c r="C67" s="175">
        <f>IF(ISNUMBER('将来負担比率（分子）の構造'!I$53), IF('将来負担比率（分子）の構造'!I$53 &lt; 0, 0, '将来負担比率（分子）の構造'!I$53), NA())</f>
        <v>3708</v>
      </c>
      <c r="D67" s="175" t="e">
        <f>NA()</f>
        <v>#N/A</v>
      </c>
      <c r="E67" s="175" t="e">
        <f>NA()</f>
        <v>#N/A</v>
      </c>
      <c r="F67" s="175">
        <f>IF(ISNUMBER('将来負担比率（分子）の構造'!J$53), IF('将来負担比率（分子）の構造'!J$53 &lt; 0, 0, '将来負担比率（分子）の構造'!J$53), NA())</f>
        <v>3280</v>
      </c>
      <c r="G67" s="175" t="e">
        <f>NA()</f>
        <v>#N/A</v>
      </c>
      <c r="H67" s="175" t="e">
        <f>NA()</f>
        <v>#N/A</v>
      </c>
      <c r="I67" s="175">
        <f>IF(ISNUMBER('将来負担比率（分子）の構造'!K$53), IF('将来負担比率（分子）の構造'!K$53 &lt; 0, 0, '将来負担比率（分子）の構造'!K$53), NA())</f>
        <v>2383</v>
      </c>
      <c r="J67" s="175" t="e">
        <f>NA()</f>
        <v>#N/A</v>
      </c>
      <c r="K67" s="175" t="e">
        <f>NA()</f>
        <v>#N/A</v>
      </c>
      <c r="L67" s="175">
        <f>IF(ISNUMBER('将来負担比率（分子）の構造'!L$53), IF('将来負担比率（分子）の構造'!L$53 &lt; 0, 0, '将来負担比率（分子）の構造'!L$53), NA())</f>
        <v>1887</v>
      </c>
      <c r="M67" s="175" t="e">
        <f>NA()</f>
        <v>#N/A</v>
      </c>
      <c r="N67" s="175" t="e">
        <f>NA()</f>
        <v>#N/A</v>
      </c>
      <c r="O67" s="175">
        <f>IF(ISNUMBER('将来負担比率（分子）の構造'!M$53), IF('将来負担比率（分子）の構造'!M$53 &lt; 0, 0, '将来負担比率（分子）の構造'!M$53), NA())</f>
        <v>1846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1554</v>
      </c>
      <c r="C72" s="179">
        <f>基金残高に係る経年分析!G55</f>
        <v>1958</v>
      </c>
      <c r="D72" s="179">
        <f>基金残高に係る経年分析!H55</f>
        <v>1843</v>
      </c>
    </row>
    <row r="73" spans="1:16" x14ac:dyDescent="0.15">
      <c r="A73" s="178" t="s">
        <v>74</v>
      </c>
      <c r="B73" s="179">
        <f>基金残高に係る経年分析!F56</f>
        <v>1426</v>
      </c>
      <c r="C73" s="179">
        <f>基金残高に係る経年分析!G56</f>
        <v>1516</v>
      </c>
      <c r="D73" s="179">
        <f>基金残高に係る経年分析!H56</f>
        <v>1367</v>
      </c>
    </row>
    <row r="74" spans="1:16" x14ac:dyDescent="0.15">
      <c r="A74" s="178" t="s">
        <v>75</v>
      </c>
      <c r="B74" s="179">
        <f>基金残高に係る経年分析!F57</f>
        <v>6267</v>
      </c>
      <c r="C74" s="179">
        <f>基金残高に係る経年分析!G57</f>
        <v>6538</v>
      </c>
      <c r="D74" s="179">
        <f>基金残高に係る経年分析!H57</f>
        <v>6722</v>
      </c>
    </row>
  </sheetData>
  <sheetProtection algorithmName="SHA-512" hashValue="kcpgj0EtY/kRKP7i5PWakYSlr8tmn0wcLKXuuBxggXuHJVFw4yB9xylziLo+bUg2UOW1sRz4tdMdUI4QXB29qg==" saltValue="xdScL4WuiAFEiaeNjrpbv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2321072</v>
      </c>
      <c r="S5" s="713"/>
      <c r="T5" s="713"/>
      <c r="U5" s="713"/>
      <c r="V5" s="713"/>
      <c r="W5" s="713"/>
      <c r="X5" s="713"/>
      <c r="Y5" s="738"/>
      <c r="Z5" s="751">
        <v>9.4</v>
      </c>
      <c r="AA5" s="751"/>
      <c r="AB5" s="751"/>
      <c r="AC5" s="751"/>
      <c r="AD5" s="752">
        <v>2300044</v>
      </c>
      <c r="AE5" s="752"/>
      <c r="AF5" s="752"/>
      <c r="AG5" s="752"/>
      <c r="AH5" s="752"/>
      <c r="AI5" s="752"/>
      <c r="AJ5" s="752"/>
      <c r="AK5" s="752"/>
      <c r="AL5" s="739">
        <v>18.399999999999999</v>
      </c>
      <c r="AM5" s="721"/>
      <c r="AN5" s="721"/>
      <c r="AO5" s="740"/>
      <c r="AP5" s="715" t="s">
        <v>216</v>
      </c>
      <c r="AQ5" s="716"/>
      <c r="AR5" s="716"/>
      <c r="AS5" s="716"/>
      <c r="AT5" s="716"/>
      <c r="AU5" s="716"/>
      <c r="AV5" s="716"/>
      <c r="AW5" s="716"/>
      <c r="AX5" s="716"/>
      <c r="AY5" s="716"/>
      <c r="AZ5" s="716"/>
      <c r="BA5" s="716"/>
      <c r="BB5" s="716"/>
      <c r="BC5" s="716"/>
      <c r="BD5" s="716"/>
      <c r="BE5" s="716"/>
      <c r="BF5" s="717"/>
      <c r="BG5" s="657">
        <v>2317889</v>
      </c>
      <c r="BH5" s="658"/>
      <c r="BI5" s="658"/>
      <c r="BJ5" s="658"/>
      <c r="BK5" s="658"/>
      <c r="BL5" s="658"/>
      <c r="BM5" s="658"/>
      <c r="BN5" s="659"/>
      <c r="BO5" s="695">
        <v>99.9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292502</v>
      </c>
      <c r="S6" s="658"/>
      <c r="T6" s="658"/>
      <c r="U6" s="658"/>
      <c r="V6" s="658"/>
      <c r="W6" s="658"/>
      <c r="X6" s="658"/>
      <c r="Y6" s="659"/>
      <c r="Z6" s="695">
        <v>1.2</v>
      </c>
      <c r="AA6" s="695"/>
      <c r="AB6" s="695"/>
      <c r="AC6" s="695"/>
      <c r="AD6" s="696">
        <v>292502</v>
      </c>
      <c r="AE6" s="696"/>
      <c r="AF6" s="696"/>
      <c r="AG6" s="696"/>
      <c r="AH6" s="696"/>
      <c r="AI6" s="696"/>
      <c r="AJ6" s="696"/>
      <c r="AK6" s="696"/>
      <c r="AL6" s="660">
        <v>2.2999999999999998</v>
      </c>
      <c r="AM6" s="661"/>
      <c r="AN6" s="661"/>
      <c r="AO6" s="697"/>
      <c r="AP6" s="654" t="s">
        <v>221</v>
      </c>
      <c r="AQ6" s="655"/>
      <c r="AR6" s="655"/>
      <c r="AS6" s="655"/>
      <c r="AT6" s="655"/>
      <c r="AU6" s="655"/>
      <c r="AV6" s="655"/>
      <c r="AW6" s="655"/>
      <c r="AX6" s="655"/>
      <c r="AY6" s="655"/>
      <c r="AZ6" s="655"/>
      <c r="BA6" s="655"/>
      <c r="BB6" s="655"/>
      <c r="BC6" s="655"/>
      <c r="BD6" s="655"/>
      <c r="BE6" s="655"/>
      <c r="BF6" s="656"/>
      <c r="BG6" s="657">
        <v>2317889</v>
      </c>
      <c r="BH6" s="658"/>
      <c r="BI6" s="658"/>
      <c r="BJ6" s="658"/>
      <c r="BK6" s="658"/>
      <c r="BL6" s="658"/>
      <c r="BM6" s="658"/>
      <c r="BN6" s="659"/>
      <c r="BO6" s="695">
        <v>99.9</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138661</v>
      </c>
      <c r="CS6" s="658"/>
      <c r="CT6" s="658"/>
      <c r="CU6" s="658"/>
      <c r="CV6" s="658"/>
      <c r="CW6" s="658"/>
      <c r="CX6" s="658"/>
      <c r="CY6" s="659"/>
      <c r="CZ6" s="739">
        <v>0.6</v>
      </c>
      <c r="DA6" s="721"/>
      <c r="DB6" s="721"/>
      <c r="DC6" s="741"/>
      <c r="DD6" s="663">
        <v>4020</v>
      </c>
      <c r="DE6" s="658"/>
      <c r="DF6" s="658"/>
      <c r="DG6" s="658"/>
      <c r="DH6" s="658"/>
      <c r="DI6" s="658"/>
      <c r="DJ6" s="658"/>
      <c r="DK6" s="658"/>
      <c r="DL6" s="658"/>
      <c r="DM6" s="658"/>
      <c r="DN6" s="658"/>
      <c r="DO6" s="658"/>
      <c r="DP6" s="659"/>
      <c r="DQ6" s="663">
        <v>138337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631</v>
      </c>
      <c r="S7" s="658"/>
      <c r="T7" s="658"/>
      <c r="U7" s="658"/>
      <c r="V7" s="658"/>
      <c r="W7" s="658"/>
      <c r="X7" s="658"/>
      <c r="Y7" s="659"/>
      <c r="Z7" s="695">
        <v>0</v>
      </c>
      <c r="AA7" s="695"/>
      <c r="AB7" s="695"/>
      <c r="AC7" s="695"/>
      <c r="AD7" s="696">
        <v>631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902894</v>
      </c>
      <c r="BH7" s="658"/>
      <c r="BI7" s="658"/>
      <c r="BJ7" s="658"/>
      <c r="BK7" s="658"/>
      <c r="BL7" s="658"/>
      <c r="BM7" s="658"/>
      <c r="BN7" s="659"/>
      <c r="BO7" s="695">
        <v>38.9</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3820037</v>
      </c>
      <c r="CS7" s="658"/>
      <c r="CT7" s="658"/>
      <c r="CU7" s="658"/>
      <c r="CV7" s="658"/>
      <c r="CW7" s="658"/>
      <c r="CX7" s="658"/>
      <c r="CY7" s="659"/>
      <c r="CZ7" s="695">
        <v>15.9</v>
      </c>
      <c r="DA7" s="695"/>
      <c r="DB7" s="695"/>
      <c r="DC7" s="695"/>
      <c r="DD7" s="663">
        <v>133612</v>
      </c>
      <c r="DE7" s="658"/>
      <c r="DF7" s="658"/>
      <c r="DG7" s="658"/>
      <c r="DH7" s="658"/>
      <c r="DI7" s="658"/>
      <c r="DJ7" s="658"/>
      <c r="DK7" s="658"/>
      <c r="DL7" s="658"/>
      <c r="DM7" s="658"/>
      <c r="DN7" s="658"/>
      <c r="DO7" s="658"/>
      <c r="DP7" s="659"/>
      <c r="DQ7" s="663">
        <v>1848402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7926</v>
      </c>
      <c r="S8" s="658"/>
      <c r="T8" s="658"/>
      <c r="U8" s="658"/>
      <c r="V8" s="658"/>
      <c r="W8" s="658"/>
      <c r="X8" s="658"/>
      <c r="Y8" s="659"/>
      <c r="Z8" s="695">
        <v>0</v>
      </c>
      <c r="AA8" s="695"/>
      <c r="AB8" s="695"/>
      <c r="AC8" s="695"/>
      <c r="AD8" s="696">
        <v>7926</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38057</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6447667</v>
      </c>
      <c r="CS8" s="658"/>
      <c r="CT8" s="658"/>
      <c r="CU8" s="658"/>
      <c r="CV8" s="658"/>
      <c r="CW8" s="658"/>
      <c r="CX8" s="658"/>
      <c r="CY8" s="659"/>
      <c r="CZ8" s="695">
        <v>26.9</v>
      </c>
      <c r="DA8" s="695"/>
      <c r="DB8" s="695"/>
      <c r="DC8" s="695"/>
      <c r="DD8" s="663">
        <v>43929</v>
      </c>
      <c r="DE8" s="658"/>
      <c r="DF8" s="658"/>
      <c r="DG8" s="658"/>
      <c r="DH8" s="658"/>
      <c r="DI8" s="658"/>
      <c r="DJ8" s="658"/>
      <c r="DK8" s="658"/>
      <c r="DL8" s="658"/>
      <c r="DM8" s="658"/>
      <c r="DN8" s="658"/>
      <c r="DO8" s="658"/>
      <c r="DP8" s="659"/>
      <c r="DQ8" s="663">
        <v>3877792</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9908</v>
      </c>
      <c r="S9" s="658"/>
      <c r="T9" s="658"/>
      <c r="U9" s="658"/>
      <c r="V9" s="658"/>
      <c r="W9" s="658"/>
      <c r="X9" s="658"/>
      <c r="Y9" s="659"/>
      <c r="Z9" s="695">
        <v>0</v>
      </c>
      <c r="AA9" s="695"/>
      <c r="AB9" s="695"/>
      <c r="AC9" s="695"/>
      <c r="AD9" s="696">
        <v>9908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757402</v>
      </c>
      <c r="BH9" s="658"/>
      <c r="BI9" s="658"/>
      <c r="BJ9" s="658"/>
      <c r="BK9" s="658"/>
      <c r="BL9" s="658"/>
      <c r="BM9" s="658"/>
      <c r="BN9" s="659"/>
      <c r="BO9" s="695">
        <v>32.6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2249261</v>
      </c>
      <c r="CS9" s="658"/>
      <c r="CT9" s="658"/>
      <c r="CU9" s="658"/>
      <c r="CV9" s="658"/>
      <c r="CW9" s="658"/>
      <c r="CX9" s="658"/>
      <c r="CY9" s="659"/>
      <c r="CZ9" s="695">
        <v>9.4</v>
      </c>
      <c r="DA9" s="695"/>
      <c r="DB9" s="695"/>
      <c r="DC9" s="695"/>
      <c r="DD9" s="663">
        <v>265245</v>
      </c>
      <c r="DE9" s="658"/>
      <c r="DF9" s="658"/>
      <c r="DG9" s="658"/>
      <c r="DH9" s="658"/>
      <c r="DI9" s="658"/>
      <c r="DJ9" s="658"/>
      <c r="DK9" s="658"/>
      <c r="DL9" s="658"/>
      <c r="DM9" s="658"/>
      <c r="DN9" s="658"/>
      <c r="DO9" s="658"/>
      <c r="DP9" s="659"/>
      <c r="DQ9" s="663">
        <v>1816464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61185</v>
      </c>
      <c r="BH10" s="658"/>
      <c r="BI10" s="658"/>
      <c r="BJ10" s="658"/>
      <c r="BK10" s="658"/>
      <c r="BL10" s="658"/>
      <c r="BM10" s="658"/>
      <c r="BN10" s="659"/>
      <c r="BO10" s="695">
        <v>2.6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625962</v>
      </c>
      <c r="S11" s="658"/>
      <c r="T11" s="658"/>
      <c r="U11" s="658"/>
      <c r="V11" s="658"/>
      <c r="W11" s="658"/>
      <c r="X11" s="658"/>
      <c r="Y11" s="659"/>
      <c r="Z11" s="660">
        <v>2.5</v>
      </c>
      <c r="AA11" s="661"/>
      <c r="AB11" s="661"/>
      <c r="AC11" s="662"/>
      <c r="AD11" s="663">
        <v>625962</v>
      </c>
      <c r="AE11" s="658"/>
      <c r="AF11" s="658"/>
      <c r="AG11" s="658"/>
      <c r="AH11" s="658"/>
      <c r="AI11" s="658"/>
      <c r="AJ11" s="658"/>
      <c r="AK11" s="659"/>
      <c r="AL11" s="660">
        <v>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46250</v>
      </c>
      <c r="BH11" s="658"/>
      <c r="BI11" s="658"/>
      <c r="BJ11" s="658"/>
      <c r="BK11" s="658"/>
      <c r="BL11" s="658"/>
      <c r="BM11" s="658"/>
      <c r="BN11" s="659"/>
      <c r="BO11" s="695">
        <v>2</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2483034</v>
      </c>
      <c r="CS11" s="658"/>
      <c r="CT11" s="658"/>
      <c r="CU11" s="658"/>
      <c r="CV11" s="658"/>
      <c r="CW11" s="658"/>
      <c r="CX11" s="658"/>
      <c r="CY11" s="659"/>
      <c r="CZ11" s="695">
        <v>10.3</v>
      </c>
      <c r="DA11" s="695"/>
      <c r="DB11" s="695"/>
      <c r="DC11" s="695"/>
      <c r="DD11" s="663">
        <v>556628</v>
      </c>
      <c r="DE11" s="658"/>
      <c r="DF11" s="658"/>
      <c r="DG11" s="658"/>
      <c r="DH11" s="658"/>
      <c r="DI11" s="658"/>
      <c r="DJ11" s="658"/>
      <c r="DK11" s="658"/>
      <c r="DL11" s="658"/>
      <c r="DM11" s="658"/>
      <c r="DN11" s="658"/>
      <c r="DO11" s="658"/>
      <c r="DP11" s="659"/>
      <c r="DQ11" s="663">
        <v>750188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2134</v>
      </c>
      <c r="S12" s="658"/>
      <c r="T12" s="658"/>
      <c r="U12" s="658"/>
      <c r="V12" s="658"/>
      <c r="W12" s="658"/>
      <c r="X12" s="658"/>
      <c r="Y12" s="659"/>
      <c r="Z12" s="695">
        <v>0</v>
      </c>
      <c r="AA12" s="695"/>
      <c r="AB12" s="695"/>
      <c r="AC12" s="695"/>
      <c r="AD12" s="696">
        <v>2134</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1040745</v>
      </c>
      <c r="BH12" s="658"/>
      <c r="BI12" s="658"/>
      <c r="BJ12" s="658"/>
      <c r="BK12" s="658"/>
      <c r="BL12" s="658"/>
      <c r="BM12" s="658"/>
      <c r="BN12" s="659"/>
      <c r="BO12" s="695">
        <v>44.8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1026773</v>
      </c>
      <c r="CS12" s="658"/>
      <c r="CT12" s="658"/>
      <c r="CU12" s="658"/>
      <c r="CV12" s="658"/>
      <c r="CW12" s="658"/>
      <c r="CX12" s="658"/>
      <c r="CY12" s="659"/>
      <c r="CZ12" s="695">
        <v>4.3</v>
      </c>
      <c r="DA12" s="695"/>
      <c r="DB12" s="695"/>
      <c r="DC12" s="695"/>
      <c r="DD12" s="663">
        <v>25271</v>
      </c>
      <c r="DE12" s="658"/>
      <c r="DF12" s="658"/>
      <c r="DG12" s="658"/>
      <c r="DH12" s="658"/>
      <c r="DI12" s="658"/>
      <c r="DJ12" s="658"/>
      <c r="DK12" s="658"/>
      <c r="DL12" s="658"/>
      <c r="DM12" s="658"/>
      <c r="DN12" s="658"/>
      <c r="DO12" s="658"/>
      <c r="DP12" s="659"/>
      <c r="DQ12" s="663">
        <v>704871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1027877</v>
      </c>
      <c r="BH13" s="658"/>
      <c r="BI13" s="658"/>
      <c r="BJ13" s="658"/>
      <c r="BK13" s="658"/>
      <c r="BL13" s="658"/>
      <c r="BM13" s="658"/>
      <c r="BN13" s="659"/>
      <c r="BO13" s="695">
        <v>44.3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1678393</v>
      </c>
      <c r="CS13" s="658"/>
      <c r="CT13" s="658"/>
      <c r="CU13" s="658"/>
      <c r="CV13" s="658"/>
      <c r="CW13" s="658"/>
      <c r="CX13" s="658"/>
      <c r="CY13" s="659"/>
      <c r="CZ13" s="695">
        <v>7</v>
      </c>
      <c r="DA13" s="695"/>
      <c r="DB13" s="695"/>
      <c r="DC13" s="695"/>
      <c r="DD13" s="663">
        <v>993212</v>
      </c>
      <c r="DE13" s="658"/>
      <c r="DF13" s="658"/>
      <c r="DG13" s="658"/>
      <c r="DH13" s="658"/>
      <c r="DI13" s="658"/>
      <c r="DJ13" s="658"/>
      <c r="DK13" s="658"/>
      <c r="DL13" s="658"/>
      <c r="DM13" s="658"/>
      <c r="DN13" s="658"/>
      <c r="DO13" s="658"/>
      <c r="DP13" s="659"/>
      <c r="DQ13" s="663">
        <v>559334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915</v>
      </c>
      <c r="S14" s="658"/>
      <c r="T14" s="658"/>
      <c r="U14" s="658"/>
      <c r="V14" s="658"/>
      <c r="W14" s="658"/>
      <c r="X14" s="658"/>
      <c r="Y14" s="659"/>
      <c r="Z14" s="695">
        <v>0</v>
      </c>
      <c r="AA14" s="695"/>
      <c r="AB14" s="695"/>
      <c r="AC14" s="695"/>
      <c r="AD14" s="696">
        <v>915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148228</v>
      </c>
      <c r="BH14" s="658"/>
      <c r="BI14" s="658"/>
      <c r="BJ14" s="658"/>
      <c r="BK14" s="658"/>
      <c r="BL14" s="658"/>
      <c r="BM14" s="658"/>
      <c r="BN14" s="659"/>
      <c r="BO14" s="695">
        <v>6.4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753590</v>
      </c>
      <c r="CS14" s="658"/>
      <c r="CT14" s="658"/>
      <c r="CU14" s="658"/>
      <c r="CV14" s="658"/>
      <c r="CW14" s="658"/>
      <c r="CX14" s="658"/>
      <c r="CY14" s="659"/>
      <c r="CZ14" s="695">
        <v>3.1</v>
      </c>
      <c r="DA14" s="695"/>
      <c r="DB14" s="695"/>
      <c r="DC14" s="695"/>
      <c r="DD14" s="663">
        <v>180572</v>
      </c>
      <c r="DE14" s="658"/>
      <c r="DF14" s="658"/>
      <c r="DG14" s="658"/>
      <c r="DH14" s="658"/>
      <c r="DI14" s="658"/>
      <c r="DJ14" s="658"/>
      <c r="DK14" s="658"/>
      <c r="DL14" s="658"/>
      <c r="DM14" s="658"/>
      <c r="DN14" s="658"/>
      <c r="DO14" s="658"/>
      <c r="DP14" s="659"/>
      <c r="DQ14" s="663">
        <v>600371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226022</v>
      </c>
      <c r="BH15" s="658"/>
      <c r="BI15" s="658"/>
      <c r="BJ15" s="658"/>
      <c r="BK15" s="658"/>
      <c r="BL15" s="658"/>
      <c r="BM15" s="658"/>
      <c r="BN15" s="659"/>
      <c r="BO15" s="695">
        <v>9.6999999999999993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1911122</v>
      </c>
      <c r="CS15" s="658"/>
      <c r="CT15" s="658"/>
      <c r="CU15" s="658"/>
      <c r="CV15" s="658"/>
      <c r="CW15" s="658"/>
      <c r="CX15" s="658"/>
      <c r="CY15" s="659"/>
      <c r="CZ15" s="695">
        <v>8</v>
      </c>
      <c r="DA15" s="695"/>
      <c r="DB15" s="695"/>
      <c r="DC15" s="695"/>
      <c r="DD15" s="663">
        <v>145320</v>
      </c>
      <c r="DE15" s="658"/>
      <c r="DF15" s="658"/>
      <c r="DG15" s="658"/>
      <c r="DH15" s="658"/>
      <c r="DI15" s="658"/>
      <c r="DJ15" s="658"/>
      <c r="DK15" s="658"/>
      <c r="DL15" s="658"/>
      <c r="DM15" s="658"/>
      <c r="DN15" s="658"/>
      <c r="DO15" s="658"/>
      <c r="DP15" s="659"/>
      <c r="DQ15" s="663">
        <v>1606483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21889</v>
      </c>
      <c r="S16" s="658"/>
      <c r="T16" s="658"/>
      <c r="U16" s="658"/>
      <c r="V16" s="658"/>
      <c r="W16" s="658"/>
      <c r="X16" s="658"/>
      <c r="Y16" s="659"/>
      <c r="Z16" s="695">
        <v>0.1</v>
      </c>
      <c r="AA16" s="695"/>
      <c r="AB16" s="695"/>
      <c r="AC16" s="695"/>
      <c r="AD16" s="696">
        <v>21889</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265756</v>
      </c>
      <c r="CS16" s="658"/>
      <c r="CT16" s="658"/>
      <c r="CU16" s="658"/>
      <c r="CV16" s="658"/>
      <c r="CW16" s="658"/>
      <c r="CX16" s="658"/>
      <c r="CY16" s="659"/>
      <c r="CZ16" s="695">
        <v>1.1000000000000001</v>
      </c>
      <c r="DA16" s="695"/>
      <c r="DB16" s="695"/>
      <c r="DC16" s="695"/>
      <c r="DD16" s="663" t="s">
        <v>122</v>
      </c>
      <c r="DE16" s="658"/>
      <c r="DF16" s="658"/>
      <c r="DG16" s="658"/>
      <c r="DH16" s="658"/>
      <c r="DI16" s="658"/>
      <c r="DJ16" s="658"/>
      <c r="DK16" s="658"/>
      <c r="DL16" s="658"/>
      <c r="DM16" s="658"/>
      <c r="DN16" s="658"/>
      <c r="DO16" s="658"/>
      <c r="DP16" s="659"/>
      <c r="DQ16" s="663">
        <v>22522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40014</v>
      </c>
      <c r="S17" s="658"/>
      <c r="T17" s="658"/>
      <c r="U17" s="658"/>
      <c r="V17" s="658"/>
      <c r="W17" s="658"/>
      <c r="X17" s="658"/>
      <c r="Y17" s="659"/>
      <c r="Z17" s="695">
        <v>0.2</v>
      </c>
      <c r="AA17" s="695"/>
      <c r="AB17" s="695"/>
      <c r="AC17" s="695"/>
      <c r="AD17" s="696">
        <v>40014</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3192074</v>
      </c>
      <c r="CS17" s="658"/>
      <c r="CT17" s="658"/>
      <c r="CU17" s="658"/>
      <c r="CV17" s="658"/>
      <c r="CW17" s="658"/>
      <c r="CX17" s="658"/>
      <c r="CY17" s="659"/>
      <c r="CZ17" s="695">
        <v>13.3</v>
      </c>
      <c r="DA17" s="695"/>
      <c r="DB17" s="695"/>
      <c r="DC17" s="695"/>
      <c r="DD17" s="663" t="s">
        <v>122</v>
      </c>
      <c r="DE17" s="658"/>
      <c r="DF17" s="658"/>
      <c r="DG17" s="658"/>
      <c r="DH17" s="658"/>
      <c r="DI17" s="658"/>
      <c r="DJ17" s="658"/>
      <c r="DK17" s="658"/>
      <c r="DL17" s="658"/>
      <c r="DM17" s="658"/>
      <c r="DN17" s="658"/>
      <c r="DO17" s="658"/>
      <c r="DP17" s="659"/>
      <c r="DQ17" s="663">
        <v>3119638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7720</v>
      </c>
      <c r="S18" s="658"/>
      <c r="T18" s="658"/>
      <c r="U18" s="658"/>
      <c r="V18" s="658"/>
      <c r="W18" s="658"/>
      <c r="X18" s="658"/>
      <c r="Y18" s="659"/>
      <c r="Z18" s="695">
        <v>0</v>
      </c>
      <c r="AA18" s="695"/>
      <c r="AB18" s="695"/>
      <c r="AC18" s="695"/>
      <c r="AD18" s="696">
        <v>7720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39492</v>
      </c>
      <c r="CS18" s="658"/>
      <c r="CT18" s="658"/>
      <c r="CU18" s="658"/>
      <c r="CV18" s="658"/>
      <c r="CW18" s="658"/>
      <c r="CX18" s="658"/>
      <c r="CY18" s="659"/>
      <c r="CZ18" s="695">
        <v>0.2</v>
      </c>
      <c r="DA18" s="695"/>
      <c r="DB18" s="695"/>
      <c r="DC18" s="695"/>
      <c r="DD18" s="663" t="s">
        <v>122</v>
      </c>
      <c r="DE18" s="658"/>
      <c r="DF18" s="658"/>
      <c r="DG18" s="658"/>
      <c r="DH18" s="658"/>
      <c r="DI18" s="658"/>
      <c r="DJ18" s="658"/>
      <c r="DK18" s="658"/>
      <c r="DL18" s="658"/>
      <c r="DM18" s="658"/>
      <c r="DN18" s="658"/>
      <c r="DO18" s="658"/>
      <c r="DP18" s="659"/>
      <c r="DQ18" s="663">
        <v>39492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7687</v>
      </c>
      <c r="S19" s="658"/>
      <c r="T19" s="658"/>
      <c r="U19" s="658"/>
      <c r="V19" s="658"/>
      <c r="W19" s="658"/>
      <c r="X19" s="658"/>
      <c r="Y19" s="659"/>
      <c r="Z19" s="695">
        <v>0</v>
      </c>
      <c r="AA19" s="695"/>
      <c r="AB19" s="695"/>
      <c r="AC19" s="695"/>
      <c r="AD19" s="696">
        <v>7687</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3183</v>
      </c>
      <c r="BH19" s="658"/>
      <c r="BI19" s="658"/>
      <c r="BJ19" s="658"/>
      <c r="BK19" s="658"/>
      <c r="BL19" s="658"/>
      <c r="BM19" s="658"/>
      <c r="BN19" s="659"/>
      <c r="BO19" s="695">
        <v>0.1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33</v>
      </c>
      <c r="S20" s="658"/>
      <c r="T20" s="658"/>
      <c r="U20" s="658"/>
      <c r="V20" s="658"/>
      <c r="W20" s="658"/>
      <c r="X20" s="658"/>
      <c r="Y20" s="659"/>
      <c r="Z20" s="695">
        <v>0</v>
      </c>
      <c r="AA20" s="695"/>
      <c r="AB20" s="695"/>
      <c r="AC20" s="695"/>
      <c r="AD20" s="696">
        <v>33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3183</v>
      </c>
      <c r="BH20" s="658"/>
      <c r="BI20" s="658"/>
      <c r="BJ20" s="658"/>
      <c r="BK20" s="658"/>
      <c r="BL20" s="658"/>
      <c r="BM20" s="658"/>
      <c r="BN20" s="659"/>
      <c r="BO20" s="695">
        <v>0.1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24005860</v>
      </c>
      <c r="CS20" s="658"/>
      <c r="CT20" s="658"/>
      <c r="CU20" s="658"/>
      <c r="CV20" s="658"/>
      <c r="CW20" s="658"/>
      <c r="CX20" s="658"/>
      <c r="CY20" s="659"/>
      <c r="CZ20" s="695">
        <v>100</v>
      </c>
      <c r="DA20" s="695"/>
      <c r="DB20" s="695"/>
      <c r="DC20" s="695"/>
      <c r="DD20" s="663">
        <v>2347809</v>
      </c>
      <c r="DE20" s="658"/>
      <c r="DF20" s="658"/>
      <c r="DG20" s="658"/>
      <c r="DH20" s="658"/>
      <c r="DI20" s="658"/>
      <c r="DJ20" s="658"/>
      <c r="DK20" s="658"/>
      <c r="DL20" s="658"/>
      <c r="DM20" s="658"/>
      <c r="DN20" s="658"/>
      <c r="DO20" s="658"/>
      <c r="DP20" s="659"/>
      <c r="DQ20" s="663">
        <v>15083894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10183564</v>
      </c>
      <c r="S21" s="658"/>
      <c r="T21" s="658"/>
      <c r="U21" s="658"/>
      <c r="V21" s="658"/>
      <c r="W21" s="658"/>
      <c r="X21" s="658"/>
      <c r="Y21" s="659"/>
      <c r="Z21" s="695">
        <v>41.4</v>
      </c>
      <c r="AA21" s="695"/>
      <c r="AB21" s="695"/>
      <c r="AC21" s="695"/>
      <c r="AD21" s="696">
        <v>9205646</v>
      </c>
      <c r="AE21" s="696"/>
      <c r="AF21" s="696"/>
      <c r="AG21" s="696"/>
      <c r="AH21" s="696"/>
      <c r="AI21" s="696"/>
      <c r="AJ21" s="696"/>
      <c r="AK21" s="696"/>
      <c r="AL21" s="660">
        <v>73.5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3183</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9205646</v>
      </c>
      <c r="S22" s="658"/>
      <c r="T22" s="658"/>
      <c r="U22" s="658"/>
      <c r="V22" s="658"/>
      <c r="W22" s="658"/>
      <c r="X22" s="658"/>
      <c r="Y22" s="659"/>
      <c r="Z22" s="695">
        <v>37.4</v>
      </c>
      <c r="AA22" s="695"/>
      <c r="AB22" s="695"/>
      <c r="AC22" s="695"/>
      <c r="AD22" s="696">
        <v>9205646</v>
      </c>
      <c r="AE22" s="696"/>
      <c r="AF22" s="696"/>
      <c r="AG22" s="696"/>
      <c r="AH22" s="696"/>
      <c r="AI22" s="696"/>
      <c r="AJ22" s="696"/>
      <c r="AK22" s="696"/>
      <c r="AL22" s="660">
        <v>73.5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977918</v>
      </c>
      <c r="S23" s="658"/>
      <c r="T23" s="658"/>
      <c r="U23" s="658"/>
      <c r="V23" s="658"/>
      <c r="W23" s="658"/>
      <c r="X23" s="658"/>
      <c r="Y23" s="659"/>
      <c r="Z23" s="695">
        <v>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10339164</v>
      </c>
      <c r="CS24" s="713"/>
      <c r="CT24" s="713"/>
      <c r="CU24" s="713"/>
      <c r="CV24" s="713"/>
      <c r="CW24" s="713"/>
      <c r="CX24" s="713"/>
      <c r="CY24" s="738"/>
      <c r="CZ24" s="739">
        <v>43.1</v>
      </c>
      <c r="DA24" s="721"/>
      <c r="DB24" s="721"/>
      <c r="DC24" s="741"/>
      <c r="DD24" s="737">
        <v>8005851</v>
      </c>
      <c r="DE24" s="713"/>
      <c r="DF24" s="713"/>
      <c r="DG24" s="713"/>
      <c r="DH24" s="713"/>
      <c r="DI24" s="713"/>
      <c r="DJ24" s="713"/>
      <c r="DK24" s="738"/>
      <c r="DL24" s="737">
        <v>7382017</v>
      </c>
      <c r="DM24" s="713"/>
      <c r="DN24" s="713"/>
      <c r="DO24" s="713"/>
      <c r="DP24" s="713"/>
      <c r="DQ24" s="713"/>
      <c r="DR24" s="713"/>
      <c r="DS24" s="713"/>
      <c r="DT24" s="713"/>
      <c r="DU24" s="713"/>
      <c r="DV24" s="738"/>
      <c r="DW24" s="739">
        <v>58.7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13514237</v>
      </c>
      <c r="S25" s="658"/>
      <c r="T25" s="658"/>
      <c r="U25" s="658"/>
      <c r="V25" s="658"/>
      <c r="W25" s="658"/>
      <c r="X25" s="658"/>
      <c r="Y25" s="659"/>
      <c r="Z25" s="695">
        <v>54.9</v>
      </c>
      <c r="AA25" s="695"/>
      <c r="AB25" s="695"/>
      <c r="AC25" s="695"/>
      <c r="AD25" s="696">
        <v>12515291</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3909465</v>
      </c>
      <c r="CS25" s="670"/>
      <c r="CT25" s="670"/>
      <c r="CU25" s="670"/>
      <c r="CV25" s="670"/>
      <c r="CW25" s="670"/>
      <c r="CX25" s="670"/>
      <c r="CY25" s="671"/>
      <c r="CZ25" s="660">
        <v>16.3</v>
      </c>
      <c r="DA25" s="672"/>
      <c r="DB25" s="672"/>
      <c r="DC25" s="673"/>
      <c r="DD25" s="663">
        <v>3495570</v>
      </c>
      <c r="DE25" s="670"/>
      <c r="DF25" s="670"/>
      <c r="DG25" s="670"/>
      <c r="DH25" s="670"/>
      <c r="DI25" s="670"/>
      <c r="DJ25" s="670"/>
      <c r="DK25" s="671"/>
      <c r="DL25" s="663">
        <v>3389563</v>
      </c>
      <c r="DM25" s="670"/>
      <c r="DN25" s="670"/>
      <c r="DO25" s="670"/>
      <c r="DP25" s="670"/>
      <c r="DQ25" s="670"/>
      <c r="DR25" s="670"/>
      <c r="DS25" s="670"/>
      <c r="DT25" s="670"/>
      <c r="DU25" s="670"/>
      <c r="DV25" s="671"/>
      <c r="DW25" s="660">
        <v>27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3321</v>
      </c>
      <c r="S26" s="658"/>
      <c r="T26" s="658"/>
      <c r="U26" s="658"/>
      <c r="V26" s="658"/>
      <c r="W26" s="658"/>
      <c r="X26" s="658"/>
      <c r="Y26" s="659"/>
      <c r="Z26" s="695">
        <v>0</v>
      </c>
      <c r="AA26" s="695"/>
      <c r="AB26" s="695"/>
      <c r="AC26" s="695"/>
      <c r="AD26" s="696">
        <v>3321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2556218</v>
      </c>
      <c r="CS26" s="658"/>
      <c r="CT26" s="658"/>
      <c r="CU26" s="658"/>
      <c r="CV26" s="658"/>
      <c r="CW26" s="658"/>
      <c r="CX26" s="658"/>
      <c r="CY26" s="659"/>
      <c r="CZ26" s="660">
        <v>10.6</v>
      </c>
      <c r="DA26" s="672"/>
      <c r="DB26" s="672"/>
      <c r="DC26" s="673"/>
      <c r="DD26" s="663">
        <v>2244831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178304</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2321072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3237625</v>
      </c>
      <c r="CS27" s="670"/>
      <c r="CT27" s="670"/>
      <c r="CU27" s="670"/>
      <c r="CV27" s="670"/>
      <c r="CW27" s="670"/>
      <c r="CX27" s="670"/>
      <c r="CY27" s="671"/>
      <c r="CZ27" s="660">
        <v>13.5</v>
      </c>
      <c r="DA27" s="672"/>
      <c r="DB27" s="672"/>
      <c r="DC27" s="673"/>
      <c r="DD27" s="663">
        <v>1390643</v>
      </c>
      <c r="DE27" s="670"/>
      <c r="DF27" s="670"/>
      <c r="DG27" s="670"/>
      <c r="DH27" s="670"/>
      <c r="DI27" s="670"/>
      <c r="DJ27" s="670"/>
      <c r="DK27" s="671"/>
      <c r="DL27" s="663">
        <v>881441</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291880</v>
      </c>
      <c r="S28" s="658"/>
      <c r="T28" s="658"/>
      <c r="U28" s="658"/>
      <c r="V28" s="658"/>
      <c r="W28" s="658"/>
      <c r="X28" s="658"/>
      <c r="Y28" s="659"/>
      <c r="Z28" s="695">
        <v>1.2</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3192074</v>
      </c>
      <c r="CS28" s="658"/>
      <c r="CT28" s="658"/>
      <c r="CU28" s="658"/>
      <c r="CV28" s="658"/>
      <c r="CW28" s="658"/>
      <c r="CX28" s="658"/>
      <c r="CY28" s="659"/>
      <c r="CZ28" s="660">
        <v>13.3</v>
      </c>
      <c r="DA28" s="672"/>
      <c r="DB28" s="672"/>
      <c r="DC28" s="673"/>
      <c r="DD28" s="663">
        <v>3119638</v>
      </c>
      <c r="DE28" s="658"/>
      <c r="DF28" s="658"/>
      <c r="DG28" s="658"/>
      <c r="DH28" s="658"/>
      <c r="DI28" s="658"/>
      <c r="DJ28" s="658"/>
      <c r="DK28" s="659"/>
      <c r="DL28" s="663">
        <v>3111013</v>
      </c>
      <c r="DM28" s="658"/>
      <c r="DN28" s="658"/>
      <c r="DO28" s="658"/>
      <c r="DP28" s="658"/>
      <c r="DQ28" s="658"/>
      <c r="DR28" s="658"/>
      <c r="DS28" s="658"/>
      <c r="DT28" s="658"/>
      <c r="DU28" s="658"/>
      <c r="DV28" s="659"/>
      <c r="DW28" s="660">
        <v>24.8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231884</v>
      </c>
      <c r="S29" s="658"/>
      <c r="T29" s="658"/>
      <c r="U29" s="658"/>
      <c r="V29" s="658"/>
      <c r="W29" s="658"/>
      <c r="X29" s="658"/>
      <c r="Y29" s="659"/>
      <c r="Z29" s="695">
        <v>0.9</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3191978</v>
      </c>
      <c r="CS29" s="670"/>
      <c r="CT29" s="670"/>
      <c r="CU29" s="670"/>
      <c r="CV29" s="670"/>
      <c r="CW29" s="670"/>
      <c r="CX29" s="670"/>
      <c r="CY29" s="671"/>
      <c r="CZ29" s="660">
        <v>13.3</v>
      </c>
      <c r="DA29" s="672"/>
      <c r="DB29" s="672"/>
      <c r="DC29" s="673"/>
      <c r="DD29" s="663">
        <v>3119542</v>
      </c>
      <c r="DE29" s="670"/>
      <c r="DF29" s="670"/>
      <c r="DG29" s="670"/>
      <c r="DH29" s="670"/>
      <c r="DI29" s="670"/>
      <c r="DJ29" s="670"/>
      <c r="DK29" s="671"/>
      <c r="DL29" s="663">
        <v>3110917</v>
      </c>
      <c r="DM29" s="670"/>
      <c r="DN29" s="670"/>
      <c r="DO29" s="670"/>
      <c r="DP29" s="670"/>
      <c r="DQ29" s="670"/>
      <c r="DR29" s="670"/>
      <c r="DS29" s="670"/>
      <c r="DT29" s="670"/>
      <c r="DU29" s="670"/>
      <c r="DV29" s="671"/>
      <c r="DW29" s="660">
        <v>24.8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3231787</v>
      </c>
      <c r="S30" s="658"/>
      <c r="T30" s="658"/>
      <c r="U30" s="658"/>
      <c r="V30" s="658"/>
      <c r="W30" s="658"/>
      <c r="X30" s="658"/>
      <c r="Y30" s="659"/>
      <c r="Z30" s="695">
        <v>13.1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3118435</v>
      </c>
      <c r="CS30" s="658"/>
      <c r="CT30" s="658"/>
      <c r="CU30" s="658"/>
      <c r="CV30" s="658"/>
      <c r="CW30" s="658"/>
      <c r="CX30" s="658"/>
      <c r="CY30" s="659"/>
      <c r="CZ30" s="660">
        <v>13</v>
      </c>
      <c r="DA30" s="672"/>
      <c r="DB30" s="672"/>
      <c r="DC30" s="673"/>
      <c r="DD30" s="663">
        <v>3049174</v>
      </c>
      <c r="DE30" s="658"/>
      <c r="DF30" s="658"/>
      <c r="DG30" s="658"/>
      <c r="DH30" s="658"/>
      <c r="DI30" s="658"/>
      <c r="DJ30" s="658"/>
      <c r="DK30" s="659"/>
      <c r="DL30" s="663">
        <v>3040623</v>
      </c>
      <c r="DM30" s="658"/>
      <c r="DN30" s="658"/>
      <c r="DO30" s="658"/>
      <c r="DP30" s="658"/>
      <c r="DQ30" s="658"/>
      <c r="DR30" s="658"/>
      <c r="DS30" s="658"/>
      <c r="DT30" s="658"/>
      <c r="DU30" s="658"/>
      <c r="DV30" s="659"/>
      <c r="DW30" s="660">
        <v>24.2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94.7</v>
      </c>
      <c r="BN31" s="720"/>
      <c r="BO31" s="720"/>
      <c r="BP31" s="720"/>
      <c r="BQ31" s="722"/>
      <c r="BR31" s="719">
        <v>99</v>
      </c>
      <c r="BS31" s="720"/>
      <c r="BT31" s="720"/>
      <c r="BU31" s="720"/>
      <c r="BV31" s="720"/>
      <c r="BW31" s="720"/>
      <c r="BX31" s="721">
        <v>94</v>
      </c>
      <c r="BY31" s="720"/>
      <c r="BZ31" s="720"/>
      <c r="CA31" s="720"/>
      <c r="CB31" s="722"/>
      <c r="CD31" s="678"/>
      <c r="CE31" s="679"/>
      <c r="CF31" s="654" t="s">
        <v>300</v>
      </c>
      <c r="CG31" s="655"/>
      <c r="CH31" s="655"/>
      <c r="CI31" s="655"/>
      <c r="CJ31" s="655"/>
      <c r="CK31" s="655"/>
      <c r="CL31" s="655"/>
      <c r="CM31" s="655"/>
      <c r="CN31" s="655"/>
      <c r="CO31" s="655"/>
      <c r="CP31" s="655"/>
      <c r="CQ31" s="656"/>
      <c r="CR31" s="657">
        <v>73543</v>
      </c>
      <c r="CS31" s="670"/>
      <c r="CT31" s="670"/>
      <c r="CU31" s="670"/>
      <c r="CV31" s="670"/>
      <c r="CW31" s="670"/>
      <c r="CX31" s="670"/>
      <c r="CY31" s="671"/>
      <c r="CZ31" s="660">
        <v>0.3</v>
      </c>
      <c r="DA31" s="672"/>
      <c r="DB31" s="672"/>
      <c r="DC31" s="673"/>
      <c r="DD31" s="663">
        <v>70368</v>
      </c>
      <c r="DE31" s="670"/>
      <c r="DF31" s="670"/>
      <c r="DG31" s="670"/>
      <c r="DH31" s="670"/>
      <c r="DI31" s="670"/>
      <c r="DJ31" s="670"/>
      <c r="DK31" s="671"/>
      <c r="DL31" s="663">
        <v>70294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2024440</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96.5</v>
      </c>
      <c r="BN32" s="670"/>
      <c r="BO32" s="670"/>
      <c r="BP32" s="670"/>
      <c r="BQ32" s="693"/>
      <c r="BR32" s="723">
        <v>99.4</v>
      </c>
      <c r="BS32" s="670"/>
      <c r="BT32" s="670"/>
      <c r="BU32" s="670"/>
      <c r="BV32" s="670"/>
      <c r="BW32" s="670"/>
      <c r="BX32" s="661">
        <v>96.1</v>
      </c>
      <c r="BY32" s="670"/>
      <c r="BZ32" s="670"/>
      <c r="CA32" s="670"/>
      <c r="CB32" s="693"/>
      <c r="CD32" s="680"/>
      <c r="CE32" s="681"/>
      <c r="CF32" s="654" t="s">
        <v>304</v>
      </c>
      <c r="CG32" s="655"/>
      <c r="CH32" s="655"/>
      <c r="CI32" s="655"/>
      <c r="CJ32" s="655"/>
      <c r="CK32" s="655"/>
      <c r="CL32" s="655"/>
      <c r="CM32" s="655"/>
      <c r="CN32" s="655"/>
      <c r="CO32" s="655"/>
      <c r="CP32" s="655"/>
      <c r="CQ32" s="656"/>
      <c r="CR32" s="657">
        <v>96</v>
      </c>
      <c r="CS32" s="658"/>
      <c r="CT32" s="658"/>
      <c r="CU32" s="658"/>
      <c r="CV32" s="658"/>
      <c r="CW32" s="658"/>
      <c r="CX32" s="658"/>
      <c r="CY32" s="659"/>
      <c r="CZ32" s="660">
        <v>0</v>
      </c>
      <c r="DA32" s="672"/>
      <c r="DB32" s="672"/>
      <c r="DC32" s="673"/>
      <c r="DD32" s="663">
        <v>96</v>
      </c>
      <c r="DE32" s="658"/>
      <c r="DF32" s="658"/>
      <c r="DG32" s="658"/>
      <c r="DH32" s="658"/>
      <c r="DI32" s="658"/>
      <c r="DJ32" s="658"/>
      <c r="DK32" s="659"/>
      <c r="DL32" s="663">
        <v>96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65316</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98.7</v>
      </c>
      <c r="BH33" s="642"/>
      <c r="BI33" s="642"/>
      <c r="BJ33" s="642"/>
      <c r="BK33" s="642"/>
      <c r="BL33" s="642"/>
      <c r="BM33" s="688">
        <v>92</v>
      </c>
      <c r="BN33" s="642"/>
      <c r="BO33" s="642"/>
      <c r="BP33" s="642"/>
      <c r="BQ33" s="705"/>
      <c r="BR33" s="718">
        <v>98.4</v>
      </c>
      <c r="BS33" s="642"/>
      <c r="BT33" s="642"/>
      <c r="BU33" s="642"/>
      <c r="BV33" s="642"/>
      <c r="BW33" s="642"/>
      <c r="BX33" s="688">
        <v>90.9</v>
      </c>
      <c r="BY33" s="642"/>
      <c r="BZ33" s="642"/>
      <c r="CA33" s="642"/>
      <c r="CB33" s="705"/>
      <c r="CD33" s="654" t="s">
        <v>307</v>
      </c>
      <c r="CE33" s="655"/>
      <c r="CF33" s="655"/>
      <c r="CG33" s="655"/>
      <c r="CH33" s="655"/>
      <c r="CI33" s="655"/>
      <c r="CJ33" s="655"/>
      <c r="CK33" s="655"/>
      <c r="CL33" s="655"/>
      <c r="CM33" s="655"/>
      <c r="CN33" s="655"/>
      <c r="CO33" s="655"/>
      <c r="CP33" s="655"/>
      <c r="CQ33" s="656"/>
      <c r="CR33" s="657">
        <v>11053131</v>
      </c>
      <c r="CS33" s="670"/>
      <c r="CT33" s="670"/>
      <c r="CU33" s="670"/>
      <c r="CV33" s="670"/>
      <c r="CW33" s="670"/>
      <c r="CX33" s="670"/>
      <c r="CY33" s="671"/>
      <c r="CZ33" s="660">
        <v>46</v>
      </c>
      <c r="DA33" s="672"/>
      <c r="DB33" s="672"/>
      <c r="DC33" s="673"/>
      <c r="DD33" s="663">
        <v>6716228</v>
      </c>
      <c r="DE33" s="670"/>
      <c r="DF33" s="670"/>
      <c r="DG33" s="670"/>
      <c r="DH33" s="670"/>
      <c r="DI33" s="670"/>
      <c r="DJ33" s="670"/>
      <c r="DK33" s="671"/>
      <c r="DL33" s="663">
        <v>4569730</v>
      </c>
      <c r="DM33" s="670"/>
      <c r="DN33" s="670"/>
      <c r="DO33" s="670"/>
      <c r="DP33" s="670"/>
      <c r="DQ33" s="670"/>
      <c r="DR33" s="670"/>
      <c r="DS33" s="670"/>
      <c r="DT33" s="670"/>
      <c r="DU33" s="670"/>
      <c r="DV33" s="671"/>
      <c r="DW33" s="660">
        <v>36.4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916885</v>
      </c>
      <c r="S34" s="658"/>
      <c r="T34" s="658"/>
      <c r="U34" s="658"/>
      <c r="V34" s="658"/>
      <c r="W34" s="658"/>
      <c r="X34" s="658"/>
      <c r="Y34" s="659"/>
      <c r="Z34" s="695">
        <v>3.7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3378821</v>
      </c>
      <c r="CS34" s="658"/>
      <c r="CT34" s="658"/>
      <c r="CU34" s="658"/>
      <c r="CV34" s="658"/>
      <c r="CW34" s="658"/>
      <c r="CX34" s="658"/>
      <c r="CY34" s="659"/>
      <c r="CZ34" s="660">
        <v>14.1</v>
      </c>
      <c r="DA34" s="672"/>
      <c r="DB34" s="672"/>
      <c r="DC34" s="673"/>
      <c r="DD34" s="663">
        <v>2361672</v>
      </c>
      <c r="DE34" s="658"/>
      <c r="DF34" s="658"/>
      <c r="DG34" s="658"/>
      <c r="DH34" s="658"/>
      <c r="DI34" s="658"/>
      <c r="DJ34" s="658"/>
      <c r="DK34" s="659"/>
      <c r="DL34" s="663">
        <v>2040013</v>
      </c>
      <c r="DM34" s="658"/>
      <c r="DN34" s="658"/>
      <c r="DO34" s="658"/>
      <c r="DP34" s="658"/>
      <c r="DQ34" s="658"/>
      <c r="DR34" s="658"/>
      <c r="DS34" s="658"/>
      <c r="DT34" s="658"/>
      <c r="DU34" s="658"/>
      <c r="DV34" s="659"/>
      <c r="DW34" s="660">
        <v>16.2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1485586</v>
      </c>
      <c r="S35" s="658"/>
      <c r="T35" s="658"/>
      <c r="U35" s="658"/>
      <c r="V35" s="658"/>
      <c r="W35" s="658"/>
      <c r="X35" s="658"/>
      <c r="Y35" s="659"/>
      <c r="Z35" s="695">
        <v>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356763</v>
      </c>
      <c r="CS35" s="670"/>
      <c r="CT35" s="670"/>
      <c r="CU35" s="670"/>
      <c r="CV35" s="670"/>
      <c r="CW35" s="670"/>
      <c r="CX35" s="670"/>
      <c r="CY35" s="671"/>
      <c r="CZ35" s="660">
        <v>1.5</v>
      </c>
      <c r="DA35" s="672"/>
      <c r="DB35" s="672"/>
      <c r="DC35" s="673"/>
      <c r="DD35" s="663">
        <v>227608</v>
      </c>
      <c r="DE35" s="670"/>
      <c r="DF35" s="670"/>
      <c r="DG35" s="670"/>
      <c r="DH35" s="670"/>
      <c r="DI35" s="670"/>
      <c r="DJ35" s="670"/>
      <c r="DK35" s="671"/>
      <c r="DL35" s="663">
        <v>2824</v>
      </c>
      <c r="DM35" s="670"/>
      <c r="DN35" s="670"/>
      <c r="DO35" s="670"/>
      <c r="DP35" s="670"/>
      <c r="DQ35" s="670"/>
      <c r="DR35" s="670"/>
      <c r="DS35" s="670"/>
      <c r="DT35" s="670"/>
      <c r="DU35" s="670"/>
      <c r="DV35" s="671"/>
      <c r="DW35" s="660">
        <v>0</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694662</v>
      </c>
      <c r="S36" s="658"/>
      <c r="T36" s="658"/>
      <c r="U36" s="658"/>
      <c r="V36" s="658"/>
      <c r="W36" s="658"/>
      <c r="X36" s="658"/>
      <c r="Y36" s="659"/>
      <c r="Z36" s="695">
        <v>2.8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2065934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12568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4044120</v>
      </c>
      <c r="CS36" s="658"/>
      <c r="CT36" s="658"/>
      <c r="CU36" s="658"/>
      <c r="CV36" s="658"/>
      <c r="CW36" s="658"/>
      <c r="CX36" s="658"/>
      <c r="CY36" s="659"/>
      <c r="CZ36" s="660">
        <v>16.8</v>
      </c>
      <c r="DA36" s="672"/>
      <c r="DB36" s="672"/>
      <c r="DC36" s="673"/>
      <c r="DD36" s="663">
        <v>2244141</v>
      </c>
      <c r="DE36" s="658"/>
      <c r="DF36" s="658"/>
      <c r="DG36" s="658"/>
      <c r="DH36" s="658"/>
      <c r="DI36" s="658"/>
      <c r="DJ36" s="658"/>
      <c r="DK36" s="659"/>
      <c r="DL36" s="663">
        <v>1246325</v>
      </c>
      <c r="DM36" s="658"/>
      <c r="DN36" s="658"/>
      <c r="DO36" s="658"/>
      <c r="DP36" s="658"/>
      <c r="DQ36" s="658"/>
      <c r="DR36" s="658"/>
      <c r="DS36" s="658"/>
      <c r="DT36" s="658"/>
      <c r="DU36" s="658"/>
      <c r="DV36" s="659"/>
      <c r="DW36" s="660">
        <v>9.9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218800</v>
      </c>
      <c r="S37" s="658"/>
      <c r="T37" s="658"/>
      <c r="U37" s="658"/>
      <c r="V37" s="658"/>
      <c r="W37" s="658"/>
      <c r="X37" s="658"/>
      <c r="Y37" s="659"/>
      <c r="Z37" s="695">
        <v>0.9</v>
      </c>
      <c r="AA37" s="695"/>
      <c r="AB37" s="695"/>
      <c r="AC37" s="695"/>
      <c r="AD37" s="696">
        <v>86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313383</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-39947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31102</v>
      </c>
      <c r="CS37" s="670"/>
      <c r="CT37" s="670"/>
      <c r="CU37" s="670"/>
      <c r="CV37" s="670"/>
      <c r="CW37" s="670"/>
      <c r="CX37" s="670"/>
      <c r="CY37" s="671"/>
      <c r="CZ37" s="660">
        <v>0.1</v>
      </c>
      <c r="DA37" s="672"/>
      <c r="DB37" s="672"/>
      <c r="DC37" s="673"/>
      <c r="DD37" s="663">
        <v>31102</v>
      </c>
      <c r="DE37" s="670"/>
      <c r="DF37" s="670"/>
      <c r="DG37" s="670"/>
      <c r="DH37" s="670"/>
      <c r="DI37" s="670"/>
      <c r="DJ37" s="670"/>
      <c r="DK37" s="671"/>
      <c r="DL37" s="663">
        <v>24641</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1769342</v>
      </c>
      <c r="S38" s="658"/>
      <c r="T38" s="658"/>
      <c r="U38" s="658"/>
      <c r="V38" s="658"/>
      <c r="W38" s="658"/>
      <c r="X38" s="658"/>
      <c r="Y38" s="659"/>
      <c r="Z38" s="695">
        <v>7.2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228757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3840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1837177</v>
      </c>
      <c r="CS38" s="658"/>
      <c r="CT38" s="658"/>
      <c r="CU38" s="658"/>
      <c r="CV38" s="658"/>
      <c r="CW38" s="658"/>
      <c r="CX38" s="658"/>
      <c r="CY38" s="659"/>
      <c r="CZ38" s="660">
        <v>7.7</v>
      </c>
      <c r="DA38" s="672"/>
      <c r="DB38" s="672"/>
      <c r="DC38" s="673"/>
      <c r="DD38" s="663">
        <v>1514733</v>
      </c>
      <c r="DE38" s="658"/>
      <c r="DF38" s="658"/>
      <c r="DG38" s="658"/>
      <c r="DH38" s="658"/>
      <c r="DI38" s="658"/>
      <c r="DJ38" s="658"/>
      <c r="DK38" s="659"/>
      <c r="DL38" s="663">
        <v>1280568</v>
      </c>
      <c r="DM38" s="658"/>
      <c r="DN38" s="658"/>
      <c r="DO38" s="658"/>
      <c r="DP38" s="658"/>
      <c r="DQ38" s="658"/>
      <c r="DR38" s="658"/>
      <c r="DS38" s="658"/>
      <c r="DT38" s="658"/>
      <c r="DU38" s="658"/>
      <c r="DV38" s="659"/>
      <c r="DW38" s="660">
        <v>10.199999999999999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39492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6012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1405714</v>
      </c>
      <c r="CS39" s="670"/>
      <c r="CT39" s="670"/>
      <c r="CU39" s="670"/>
      <c r="CV39" s="670"/>
      <c r="CW39" s="670"/>
      <c r="CX39" s="670"/>
      <c r="CY39" s="671"/>
      <c r="CZ39" s="660">
        <v>5.9</v>
      </c>
      <c r="DA39" s="672"/>
      <c r="DB39" s="672"/>
      <c r="DC39" s="673"/>
      <c r="DD39" s="663">
        <v>337538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50242</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30536</v>
      </c>
      <c r="CS40" s="658"/>
      <c r="CT40" s="658"/>
      <c r="CU40" s="658"/>
      <c r="CV40" s="658"/>
      <c r="CW40" s="658"/>
      <c r="CX40" s="658"/>
      <c r="CY40" s="659"/>
      <c r="CZ40" s="660">
        <v>0.1</v>
      </c>
      <c r="DA40" s="672"/>
      <c r="DB40" s="672"/>
      <c r="DC40" s="673"/>
      <c r="DD40" s="663">
        <v>30536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24626444</v>
      </c>
      <c r="S41" s="682"/>
      <c r="T41" s="682"/>
      <c r="U41" s="682"/>
      <c r="V41" s="682"/>
      <c r="W41" s="682"/>
      <c r="X41" s="682"/>
      <c r="Y41" s="685"/>
      <c r="Z41" s="686">
        <v>100</v>
      </c>
      <c r="AA41" s="686"/>
      <c r="AB41" s="686"/>
      <c r="AC41" s="686"/>
      <c r="AD41" s="687">
        <v>12518698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354866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1129436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2613565</v>
      </c>
      <c r="CS42" s="670"/>
      <c r="CT42" s="670"/>
      <c r="CU42" s="670"/>
      <c r="CV42" s="670"/>
      <c r="CW42" s="670"/>
      <c r="CX42" s="670"/>
      <c r="CY42" s="671"/>
      <c r="CZ42" s="660">
        <v>10.9</v>
      </c>
      <c r="DA42" s="672"/>
      <c r="DB42" s="672"/>
      <c r="DC42" s="673"/>
      <c r="DD42" s="663">
        <v>361815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19995</v>
      </c>
      <c r="CS43" s="670"/>
      <c r="CT43" s="670"/>
      <c r="CU43" s="670"/>
      <c r="CV43" s="670"/>
      <c r="CW43" s="670"/>
      <c r="CX43" s="670"/>
      <c r="CY43" s="671"/>
      <c r="CZ43" s="660">
        <v>0.1</v>
      </c>
      <c r="DA43" s="672"/>
      <c r="DB43" s="672"/>
      <c r="DC43" s="673"/>
      <c r="DD43" s="663">
        <v>19995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2347809</v>
      </c>
      <c r="CS44" s="658"/>
      <c r="CT44" s="658"/>
      <c r="CU44" s="658"/>
      <c r="CV44" s="658"/>
      <c r="CW44" s="658"/>
      <c r="CX44" s="658"/>
      <c r="CY44" s="659"/>
      <c r="CZ44" s="660">
        <v>9.8000000000000007</v>
      </c>
      <c r="DA44" s="661"/>
      <c r="DB44" s="661"/>
      <c r="DC44" s="662"/>
      <c r="DD44" s="663">
        <v>339293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847366</v>
      </c>
      <c r="CS45" s="670"/>
      <c r="CT45" s="670"/>
      <c r="CU45" s="670"/>
      <c r="CV45" s="670"/>
      <c r="CW45" s="670"/>
      <c r="CX45" s="670"/>
      <c r="CY45" s="671"/>
      <c r="CZ45" s="660">
        <v>3.5</v>
      </c>
      <c r="DA45" s="672"/>
      <c r="DB45" s="672"/>
      <c r="DC45" s="673"/>
      <c r="DD45" s="663">
        <v>27467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1435555</v>
      </c>
      <c r="CS46" s="658"/>
      <c r="CT46" s="658"/>
      <c r="CU46" s="658"/>
      <c r="CV46" s="658"/>
      <c r="CW46" s="658"/>
      <c r="CX46" s="658"/>
      <c r="CY46" s="659"/>
      <c r="CZ46" s="660">
        <v>6</v>
      </c>
      <c r="DA46" s="661"/>
      <c r="DB46" s="661"/>
      <c r="DC46" s="662"/>
      <c r="DD46" s="663">
        <v>307128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265756</v>
      </c>
      <c r="CS47" s="670"/>
      <c r="CT47" s="670"/>
      <c r="CU47" s="670"/>
      <c r="CV47" s="670"/>
      <c r="CW47" s="670"/>
      <c r="CX47" s="670"/>
      <c r="CY47" s="671"/>
      <c r="CZ47" s="660">
        <v>1.1000000000000001</v>
      </c>
      <c r="DA47" s="672"/>
      <c r="DB47" s="672"/>
      <c r="DC47" s="673"/>
      <c r="DD47" s="663">
        <v>22522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24005860</v>
      </c>
      <c r="CS49" s="642"/>
      <c r="CT49" s="642"/>
      <c r="CU49" s="642"/>
      <c r="CV49" s="642"/>
      <c r="CW49" s="642"/>
      <c r="CX49" s="642"/>
      <c r="CY49" s="643"/>
      <c r="CZ49" s="644">
        <v>100</v>
      </c>
      <c r="DA49" s="645"/>
      <c r="DB49" s="645"/>
      <c r="DC49" s="646"/>
      <c r="DD49" s="647">
        <v>15083894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mfR4sp7HxZs0WVDFjPK8+YOBx1lb7Ozy867EODg9w+JricO8SdGOm6dLTtX16J7DRkPbRQsDKQS5WKYof9fQ==" saltValue="oWJJntIAFAJCtciY6lGM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24531</v>
      </c>
      <c r="R7" s="1139"/>
      <c r="S7" s="1139"/>
      <c r="T7" s="1139"/>
      <c r="U7" s="1139"/>
      <c r="V7" s="1139">
        <v>23927</v>
      </c>
      <c r="W7" s="1139"/>
      <c r="X7" s="1139"/>
      <c r="Y7" s="1139"/>
      <c r="Z7" s="1139"/>
      <c r="AA7" s="1139">
        <v>604</v>
      </c>
      <c r="AB7" s="1139"/>
      <c r="AC7" s="1139"/>
      <c r="AD7" s="1139"/>
      <c r="AE7" s="1140"/>
      <c r="AF7" s="1141">
        <v>526</v>
      </c>
      <c r="AG7" s="1142"/>
      <c r="AH7" s="1142"/>
      <c r="AI7" s="1142"/>
      <c r="AJ7" s="1143"/>
      <c r="AK7" s="1144">
        <v>1479</v>
      </c>
      <c r="AL7" s="1145"/>
      <c r="AM7" s="1145"/>
      <c r="AN7" s="1145"/>
      <c r="AO7" s="1145"/>
      <c r="AP7" s="1145">
        <v>23795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558</v>
      </c>
      <c r="BT7" s="1136"/>
      <c r="BU7" s="1136"/>
      <c r="BV7" s="1136"/>
      <c r="BW7" s="1136"/>
      <c r="BX7" s="1136"/>
      <c r="BY7" s="1136"/>
      <c r="BZ7" s="1136"/>
      <c r="CA7" s="1136"/>
      <c r="CB7" s="1136"/>
      <c r="CC7" s="1136"/>
      <c r="CD7" s="1136"/>
      <c r="CE7" s="1136"/>
      <c r="CF7" s="1136"/>
      <c r="CG7" s="1148"/>
      <c r="CH7" s="1132">
        <v>0</v>
      </c>
      <c r="CI7" s="1133"/>
      <c r="CJ7" s="1133"/>
      <c r="CK7" s="1133"/>
      <c r="CL7" s="1134"/>
      <c r="CM7" s="1132">
        <v>28</v>
      </c>
      <c r="CN7" s="1133"/>
      <c r="CO7" s="1133"/>
      <c r="CP7" s="1133"/>
      <c r="CQ7" s="1134"/>
      <c r="CR7" s="1132">
        <v>10</v>
      </c>
      <c r="CS7" s="1133"/>
      <c r="CT7" s="1133"/>
      <c r="CU7" s="1133"/>
      <c r="CV7" s="1134"/>
      <c r="CW7" s="1132" t="s">
        <v>488</v>
      </c>
      <c r="CX7" s="1133"/>
      <c r="CY7" s="1133"/>
      <c r="CZ7" s="1133"/>
      <c r="DA7" s="1134"/>
      <c r="DB7" s="1132" t="s">
        <v>488</v>
      </c>
      <c r="DC7" s="1133"/>
      <c r="DD7" s="1133"/>
      <c r="DE7" s="1133"/>
      <c r="DF7" s="1134"/>
      <c r="DG7" s="1132" t="s">
        <v>488</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170</v>
      </c>
      <c r="R8" s="1075"/>
      <c r="S8" s="1075"/>
      <c r="T8" s="1075"/>
      <c r="U8" s="1075"/>
      <c r="V8" s="1075">
        <v>153</v>
      </c>
      <c r="W8" s="1075"/>
      <c r="X8" s="1075"/>
      <c r="Y8" s="1075"/>
      <c r="Z8" s="1075"/>
      <c r="AA8" s="1075">
        <v>17</v>
      </c>
      <c r="AB8" s="1075"/>
      <c r="AC8" s="1075"/>
      <c r="AD8" s="1075"/>
      <c r="AE8" s="1076"/>
      <c r="AF8" s="1071">
        <v>17</v>
      </c>
      <c r="AG8" s="1072"/>
      <c r="AH8" s="1072"/>
      <c r="AI8" s="1072"/>
      <c r="AJ8" s="1073"/>
      <c r="AK8" s="1116">
        <v>7</v>
      </c>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559</v>
      </c>
      <c r="BT8" s="1029"/>
      <c r="BU8" s="1029"/>
      <c r="BV8" s="1029"/>
      <c r="BW8" s="1029"/>
      <c r="BX8" s="1029"/>
      <c r="BY8" s="1029"/>
      <c r="BZ8" s="1029"/>
      <c r="CA8" s="1029"/>
      <c r="CB8" s="1029"/>
      <c r="CC8" s="1029"/>
      <c r="CD8" s="1029"/>
      <c r="CE8" s="1029"/>
      <c r="CF8" s="1029"/>
      <c r="CG8" s="1050"/>
      <c r="CH8" s="1025">
        <v>3</v>
      </c>
      <c r="CI8" s="1026"/>
      <c r="CJ8" s="1026"/>
      <c r="CK8" s="1026"/>
      <c r="CL8" s="1027"/>
      <c r="CM8" s="1025">
        <v>10</v>
      </c>
      <c r="CN8" s="1026"/>
      <c r="CO8" s="1026"/>
      <c r="CP8" s="1026"/>
      <c r="CQ8" s="1027"/>
      <c r="CR8" s="1025">
        <v>5</v>
      </c>
      <c r="CS8" s="1026"/>
      <c r="CT8" s="1026"/>
      <c r="CU8" s="1026"/>
      <c r="CV8" s="1027"/>
      <c r="CW8" s="1025" t="s">
        <v>488</v>
      </c>
      <c r="CX8" s="1026"/>
      <c r="CY8" s="1026"/>
      <c r="CZ8" s="1026"/>
      <c r="DA8" s="1027"/>
      <c r="DB8" s="1025" t="s">
        <v>488</v>
      </c>
      <c r="DC8" s="1026"/>
      <c r="DD8" s="1026"/>
      <c r="DE8" s="1026"/>
      <c r="DF8" s="1027"/>
      <c r="DG8" s="1025" t="s">
        <v>488</v>
      </c>
      <c r="DH8" s="1026"/>
      <c r="DI8" s="1026"/>
      <c r="DJ8" s="1026"/>
      <c r="DK8" s="1027"/>
      <c r="DL8" s="1025" t="s">
        <v>488</v>
      </c>
      <c r="DM8" s="1026"/>
      <c r="DN8" s="1026"/>
      <c r="DO8" s="1026"/>
      <c r="DP8" s="1027"/>
      <c r="DQ8" s="1025" t="s">
        <v>488</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560</v>
      </c>
      <c r="BT9" s="1029"/>
      <c r="BU9" s="1029"/>
      <c r="BV9" s="1029"/>
      <c r="BW9" s="1029"/>
      <c r="BX9" s="1029"/>
      <c r="BY9" s="1029"/>
      <c r="BZ9" s="1029"/>
      <c r="CA9" s="1029"/>
      <c r="CB9" s="1029"/>
      <c r="CC9" s="1029"/>
      <c r="CD9" s="1029"/>
      <c r="CE9" s="1029"/>
      <c r="CF9" s="1029"/>
      <c r="CG9" s="1050"/>
      <c r="CH9" s="1025">
        <v>8</v>
      </c>
      <c r="CI9" s="1026"/>
      <c r="CJ9" s="1026"/>
      <c r="CK9" s="1026"/>
      <c r="CL9" s="1027"/>
      <c r="CM9" s="1025">
        <v>85</v>
      </c>
      <c r="CN9" s="1026"/>
      <c r="CO9" s="1026"/>
      <c r="CP9" s="1026"/>
      <c r="CQ9" s="1027"/>
      <c r="CR9" s="1025">
        <v>26</v>
      </c>
      <c r="CS9" s="1026"/>
      <c r="CT9" s="1026"/>
      <c r="CU9" s="1026"/>
      <c r="CV9" s="1027"/>
      <c r="CW9" s="1025" t="s">
        <v>488</v>
      </c>
      <c r="CX9" s="1026"/>
      <c r="CY9" s="1026"/>
      <c r="CZ9" s="1026"/>
      <c r="DA9" s="1027"/>
      <c r="DB9" s="1025" t="s">
        <v>488</v>
      </c>
      <c r="DC9" s="1026"/>
      <c r="DD9" s="1026"/>
      <c r="DE9" s="1026"/>
      <c r="DF9" s="1027"/>
      <c r="DG9" s="1025" t="s">
        <v>488</v>
      </c>
      <c r="DH9" s="1026"/>
      <c r="DI9" s="1026"/>
      <c r="DJ9" s="1026"/>
      <c r="DK9" s="1027"/>
      <c r="DL9" s="1025" t="s">
        <v>488</v>
      </c>
      <c r="DM9" s="1026"/>
      <c r="DN9" s="1026"/>
      <c r="DO9" s="1026"/>
      <c r="DP9" s="1027"/>
      <c r="DQ9" s="1025" t="s">
        <v>488</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561</v>
      </c>
      <c r="BT10" s="1029"/>
      <c r="BU10" s="1029"/>
      <c r="BV10" s="1029"/>
      <c r="BW10" s="1029"/>
      <c r="BX10" s="1029"/>
      <c r="BY10" s="1029"/>
      <c r="BZ10" s="1029"/>
      <c r="CA10" s="1029"/>
      <c r="CB10" s="1029"/>
      <c r="CC10" s="1029"/>
      <c r="CD10" s="1029"/>
      <c r="CE10" s="1029"/>
      <c r="CF10" s="1029"/>
      <c r="CG10" s="1050"/>
      <c r="CH10" s="1025">
        <v>5.0000000000000001E-3</v>
      </c>
      <c r="CI10" s="1026"/>
      <c r="CJ10" s="1026"/>
      <c r="CK10" s="1026"/>
      <c r="CL10" s="1027"/>
      <c r="CM10" s="1025">
        <v>14</v>
      </c>
      <c r="CN10" s="1026"/>
      <c r="CO10" s="1026"/>
      <c r="CP10" s="1026"/>
      <c r="CQ10" s="1027"/>
      <c r="CR10" s="1025">
        <v>26</v>
      </c>
      <c r="CS10" s="1026"/>
      <c r="CT10" s="1026"/>
      <c r="CU10" s="1026"/>
      <c r="CV10" s="1027"/>
      <c r="CW10" s="1025" t="s">
        <v>488</v>
      </c>
      <c r="CX10" s="1026"/>
      <c r="CY10" s="1026"/>
      <c r="CZ10" s="1026"/>
      <c r="DA10" s="1027"/>
      <c r="DB10" s="1025" t="s">
        <v>488</v>
      </c>
      <c r="DC10" s="1026"/>
      <c r="DD10" s="1026"/>
      <c r="DE10" s="1026"/>
      <c r="DF10" s="1027"/>
      <c r="DG10" s="1025" t="s">
        <v>488</v>
      </c>
      <c r="DH10" s="1026"/>
      <c r="DI10" s="1026"/>
      <c r="DJ10" s="1026"/>
      <c r="DK10" s="1027"/>
      <c r="DL10" s="1025" t="s">
        <v>488</v>
      </c>
      <c r="DM10" s="1026"/>
      <c r="DN10" s="1026"/>
      <c r="DO10" s="1026"/>
      <c r="DP10" s="1027"/>
      <c r="DQ10" s="1025" t="s">
        <v>488</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562</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35</v>
      </c>
      <c r="CN11" s="1026"/>
      <c r="CO11" s="1026"/>
      <c r="CP11" s="1026"/>
      <c r="CQ11" s="1027"/>
      <c r="CR11" s="1025">
        <v>1</v>
      </c>
      <c r="CS11" s="1026"/>
      <c r="CT11" s="1026"/>
      <c r="CU11" s="1026"/>
      <c r="CV11" s="1027"/>
      <c r="CW11" s="1025" t="s">
        <v>488</v>
      </c>
      <c r="CX11" s="1026"/>
      <c r="CY11" s="1026"/>
      <c r="CZ11" s="1026"/>
      <c r="DA11" s="1027"/>
      <c r="DB11" s="1025" t="s">
        <v>488</v>
      </c>
      <c r="DC11" s="1026"/>
      <c r="DD11" s="1026"/>
      <c r="DE11" s="1026"/>
      <c r="DF11" s="1027"/>
      <c r="DG11" s="1025" t="s">
        <v>488</v>
      </c>
      <c r="DH11" s="1026"/>
      <c r="DI11" s="1026"/>
      <c r="DJ11" s="1026"/>
      <c r="DK11" s="1027"/>
      <c r="DL11" s="1025" t="s">
        <v>488</v>
      </c>
      <c r="DM11" s="1026"/>
      <c r="DN11" s="1026"/>
      <c r="DO11" s="1026"/>
      <c r="DP11" s="1027"/>
      <c r="DQ11" s="1025" t="s">
        <v>488</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563</v>
      </c>
      <c r="BT12" s="1029"/>
      <c r="BU12" s="1029"/>
      <c r="BV12" s="1029"/>
      <c r="BW12" s="1029"/>
      <c r="BX12" s="1029"/>
      <c r="BY12" s="1029"/>
      <c r="BZ12" s="1029"/>
      <c r="CA12" s="1029"/>
      <c r="CB12" s="1029"/>
      <c r="CC12" s="1029"/>
      <c r="CD12" s="1029"/>
      <c r="CE12" s="1029"/>
      <c r="CF12" s="1029"/>
      <c r="CG12" s="1050"/>
      <c r="CH12" s="1025">
        <v>7</v>
      </c>
      <c r="CI12" s="1026"/>
      <c r="CJ12" s="1026"/>
      <c r="CK12" s="1026"/>
      <c r="CL12" s="1027"/>
      <c r="CM12" s="1025">
        <v>45</v>
      </c>
      <c r="CN12" s="1026"/>
      <c r="CO12" s="1026"/>
      <c r="CP12" s="1026"/>
      <c r="CQ12" s="1027"/>
      <c r="CR12" s="1025">
        <v>10</v>
      </c>
      <c r="CS12" s="1026"/>
      <c r="CT12" s="1026"/>
      <c r="CU12" s="1026"/>
      <c r="CV12" s="1027"/>
      <c r="CW12" s="1025">
        <v>28</v>
      </c>
      <c r="CX12" s="1026"/>
      <c r="CY12" s="1026"/>
      <c r="CZ12" s="1026"/>
      <c r="DA12" s="1027"/>
      <c r="DB12" s="1025" t="s">
        <v>488</v>
      </c>
      <c r="DC12" s="1026"/>
      <c r="DD12" s="1026"/>
      <c r="DE12" s="1026"/>
      <c r="DF12" s="1027"/>
      <c r="DG12" s="1025" t="s">
        <v>488</v>
      </c>
      <c r="DH12" s="1026"/>
      <c r="DI12" s="1026"/>
      <c r="DJ12" s="1026"/>
      <c r="DK12" s="1027"/>
      <c r="DL12" s="1025" t="s">
        <v>488</v>
      </c>
      <c r="DM12" s="1026"/>
      <c r="DN12" s="1026"/>
      <c r="DO12" s="1026"/>
      <c r="DP12" s="1027"/>
      <c r="DQ12" s="1025" t="s">
        <v>488</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24626</v>
      </c>
      <c r="R23" s="1097"/>
      <c r="S23" s="1097"/>
      <c r="T23" s="1097"/>
      <c r="U23" s="1097"/>
      <c r="V23" s="1097">
        <v>24006</v>
      </c>
      <c r="W23" s="1097"/>
      <c r="X23" s="1097"/>
      <c r="Y23" s="1097"/>
      <c r="Z23" s="1097"/>
      <c r="AA23" s="1097">
        <v>621</v>
      </c>
      <c r="AB23" s="1097"/>
      <c r="AC23" s="1097"/>
      <c r="AD23" s="1097"/>
      <c r="AE23" s="1104"/>
      <c r="AF23" s="1105">
        <v>543</v>
      </c>
      <c r="AG23" s="1097"/>
      <c r="AH23" s="1097"/>
      <c r="AI23" s="1097"/>
      <c r="AJ23" s="1106"/>
      <c r="AK23" s="1107"/>
      <c r="AL23" s="1108"/>
      <c r="AM23" s="1108"/>
      <c r="AN23" s="1108"/>
      <c r="AO23" s="1108"/>
      <c r="AP23" s="1097">
        <v>23795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3454</v>
      </c>
      <c r="R28" s="1087"/>
      <c r="S28" s="1087"/>
      <c r="T28" s="1087"/>
      <c r="U28" s="1087"/>
      <c r="V28" s="1087">
        <v>3441</v>
      </c>
      <c r="W28" s="1087"/>
      <c r="X28" s="1087"/>
      <c r="Y28" s="1087"/>
      <c r="Z28" s="1087"/>
      <c r="AA28" s="1087">
        <v>13</v>
      </c>
      <c r="AB28" s="1087"/>
      <c r="AC28" s="1087"/>
      <c r="AD28" s="1087"/>
      <c r="AE28" s="1088"/>
      <c r="AF28" s="1089">
        <v>13</v>
      </c>
      <c r="AG28" s="1087"/>
      <c r="AH28" s="1087"/>
      <c r="AI28" s="1087"/>
      <c r="AJ28" s="1090"/>
      <c r="AK28" s="1078">
        <v>391</v>
      </c>
      <c r="AL28" s="1079"/>
      <c r="AM28" s="1079"/>
      <c r="AN28" s="1079"/>
      <c r="AO28" s="1079"/>
      <c r="AP28" s="1079" t="s">
        <v>548</v>
      </c>
      <c r="AQ28" s="1079"/>
      <c r="AR28" s="1079"/>
      <c r="AS28" s="1079"/>
      <c r="AT28" s="1079"/>
      <c r="AU28" s="1079" t="s">
        <v>488</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3934</v>
      </c>
      <c r="R29" s="1075"/>
      <c r="S29" s="1075"/>
      <c r="T29" s="1075"/>
      <c r="U29" s="1075"/>
      <c r="V29" s="1075">
        <v>3738</v>
      </c>
      <c r="W29" s="1075"/>
      <c r="X29" s="1075"/>
      <c r="Y29" s="1075"/>
      <c r="Z29" s="1075"/>
      <c r="AA29" s="1075">
        <v>196</v>
      </c>
      <c r="AB29" s="1075"/>
      <c r="AC29" s="1075"/>
      <c r="AD29" s="1075"/>
      <c r="AE29" s="1076"/>
      <c r="AF29" s="1071">
        <v>196</v>
      </c>
      <c r="AG29" s="1072"/>
      <c r="AH29" s="1072"/>
      <c r="AI29" s="1072"/>
      <c r="AJ29" s="1073"/>
      <c r="AK29" s="1016">
        <v>593</v>
      </c>
      <c r="AL29" s="1007"/>
      <c r="AM29" s="1007"/>
      <c r="AN29" s="1007"/>
      <c r="AO29" s="1007"/>
      <c r="AP29" s="1007" t="s">
        <v>488</v>
      </c>
      <c r="AQ29" s="1007"/>
      <c r="AR29" s="1007"/>
      <c r="AS29" s="1007"/>
      <c r="AT29" s="1007"/>
      <c r="AU29" s="1007" t="s">
        <v>488</v>
      </c>
      <c r="AV29" s="1007"/>
      <c r="AW29" s="1007"/>
      <c r="AX29" s="1007"/>
      <c r="AY29" s="1007"/>
      <c r="AZ29" s="1077" t="s">
        <v>488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392</v>
      </c>
      <c r="R30" s="1075"/>
      <c r="S30" s="1075"/>
      <c r="T30" s="1075"/>
      <c r="U30" s="1075"/>
      <c r="V30" s="1075">
        <v>384</v>
      </c>
      <c r="W30" s="1075"/>
      <c r="X30" s="1075"/>
      <c r="Y30" s="1075"/>
      <c r="Z30" s="1075"/>
      <c r="AA30" s="1075">
        <v>7</v>
      </c>
      <c r="AB30" s="1075"/>
      <c r="AC30" s="1075"/>
      <c r="AD30" s="1075"/>
      <c r="AE30" s="1076"/>
      <c r="AF30" s="1071">
        <v>7</v>
      </c>
      <c r="AG30" s="1072"/>
      <c r="AH30" s="1072"/>
      <c r="AI30" s="1072"/>
      <c r="AJ30" s="1073"/>
      <c r="AK30" s="1016">
        <v>129</v>
      </c>
      <c r="AL30" s="1007"/>
      <c r="AM30" s="1007"/>
      <c r="AN30" s="1007"/>
      <c r="AO30" s="1007"/>
      <c r="AP30" s="1007" t="s">
        <v>488</v>
      </c>
      <c r="AQ30" s="1007"/>
      <c r="AR30" s="1007"/>
      <c r="AS30" s="1007"/>
      <c r="AT30" s="1007"/>
      <c r="AU30" s="1007" t="s">
        <v>488</v>
      </c>
      <c r="AV30" s="1007"/>
      <c r="AW30" s="1007"/>
      <c r="AX30" s="1007"/>
      <c r="AY30" s="1007"/>
      <c r="AZ30" s="1077" t="s">
        <v>488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1170</v>
      </c>
      <c r="R31" s="1075"/>
      <c r="S31" s="1075"/>
      <c r="T31" s="1075"/>
      <c r="U31" s="1075"/>
      <c r="V31" s="1075">
        <v>1219</v>
      </c>
      <c r="W31" s="1075"/>
      <c r="X31" s="1075"/>
      <c r="Y31" s="1075"/>
      <c r="Z31" s="1075"/>
      <c r="AA31" s="1075">
        <v>-49</v>
      </c>
      <c r="AB31" s="1075"/>
      <c r="AC31" s="1075"/>
      <c r="AD31" s="1075"/>
      <c r="AE31" s="1076"/>
      <c r="AF31" s="1071">
        <v>831</v>
      </c>
      <c r="AG31" s="1072"/>
      <c r="AH31" s="1072"/>
      <c r="AI31" s="1072"/>
      <c r="AJ31" s="1073"/>
      <c r="AK31" s="1016">
        <v>229</v>
      </c>
      <c r="AL31" s="1007"/>
      <c r="AM31" s="1007"/>
      <c r="AN31" s="1007"/>
      <c r="AO31" s="1007"/>
      <c r="AP31" s="1007">
        <v>1811</v>
      </c>
      <c r="AQ31" s="1007"/>
      <c r="AR31" s="1007"/>
      <c r="AS31" s="1007"/>
      <c r="AT31" s="1007"/>
      <c r="AU31" s="1007">
        <v>1036</v>
      </c>
      <c r="AV31" s="1007"/>
      <c r="AW31" s="1007"/>
      <c r="AX31" s="1007"/>
      <c r="AY31" s="1007"/>
      <c r="AZ31" s="1077" t="s">
        <v>488</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497</v>
      </c>
      <c r="R32" s="1075"/>
      <c r="S32" s="1075"/>
      <c r="T32" s="1075"/>
      <c r="U32" s="1075"/>
      <c r="V32" s="1075">
        <v>430</v>
      </c>
      <c r="W32" s="1075"/>
      <c r="X32" s="1075"/>
      <c r="Y32" s="1075"/>
      <c r="Z32" s="1075"/>
      <c r="AA32" s="1075">
        <v>67</v>
      </c>
      <c r="AB32" s="1075"/>
      <c r="AC32" s="1075"/>
      <c r="AD32" s="1075"/>
      <c r="AE32" s="1076"/>
      <c r="AF32" s="1071">
        <v>67</v>
      </c>
      <c r="AG32" s="1072"/>
      <c r="AH32" s="1072"/>
      <c r="AI32" s="1072"/>
      <c r="AJ32" s="1073"/>
      <c r="AK32" s="1016">
        <v>313</v>
      </c>
      <c r="AL32" s="1007"/>
      <c r="AM32" s="1007"/>
      <c r="AN32" s="1007"/>
      <c r="AO32" s="1007"/>
      <c r="AP32" s="1007">
        <v>1424</v>
      </c>
      <c r="AQ32" s="1007"/>
      <c r="AR32" s="1007"/>
      <c r="AS32" s="1007"/>
      <c r="AT32" s="1007"/>
      <c r="AU32" s="1007">
        <v>1424</v>
      </c>
      <c r="AV32" s="1007"/>
      <c r="AW32" s="1007"/>
      <c r="AX32" s="1007"/>
      <c r="AY32" s="1007"/>
      <c r="AZ32" s="1077" t="s">
        <v>488</v>
      </c>
      <c r="BA32" s="1077"/>
      <c r="BB32" s="1077"/>
      <c r="BC32" s="1077"/>
      <c r="BD32" s="1077"/>
      <c r="BE32" s="1008" t="s">
        <v>547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123</v>
      </c>
      <c r="R33" s="1075"/>
      <c r="S33" s="1075"/>
      <c r="T33" s="1075"/>
      <c r="U33" s="1075"/>
      <c r="V33" s="1075">
        <v>123</v>
      </c>
      <c r="W33" s="1075"/>
      <c r="X33" s="1075"/>
      <c r="Y33" s="1075"/>
      <c r="Z33" s="1075"/>
      <c r="AA33" s="1075">
        <v>0</v>
      </c>
      <c r="AB33" s="1075"/>
      <c r="AC33" s="1075"/>
      <c r="AD33" s="1075"/>
      <c r="AE33" s="1076"/>
      <c r="AF33" s="1071" t="s">
        <v>122</v>
      </c>
      <c r="AG33" s="1072"/>
      <c r="AH33" s="1072"/>
      <c r="AI33" s="1072"/>
      <c r="AJ33" s="1073"/>
      <c r="AK33" s="1016">
        <v>39</v>
      </c>
      <c r="AL33" s="1007"/>
      <c r="AM33" s="1007"/>
      <c r="AN33" s="1007"/>
      <c r="AO33" s="1007"/>
      <c r="AP33" s="1007" t="s">
        <v>488</v>
      </c>
      <c r="AQ33" s="1007"/>
      <c r="AR33" s="1007"/>
      <c r="AS33" s="1007"/>
      <c r="AT33" s="1007"/>
      <c r="AU33" s="1007" t="s">
        <v>488</v>
      </c>
      <c r="AV33" s="1007"/>
      <c r="AW33" s="1007"/>
      <c r="AX33" s="1007"/>
      <c r="AY33" s="1007"/>
      <c r="AZ33" s="1077" t="s">
        <v>488</v>
      </c>
      <c r="BA33" s="1077"/>
      <c r="BB33" s="1077"/>
      <c r="BC33" s="1077"/>
      <c r="BD33" s="1077"/>
      <c r="BE33" s="1008" t="s">
        <v>547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1115</v>
      </c>
      <c r="AG63" s="995"/>
      <c r="AH63" s="995"/>
      <c r="AI63" s="995"/>
      <c r="AJ63" s="1058"/>
      <c r="AK63" s="1059"/>
      <c r="AL63" s="999"/>
      <c r="AM63" s="999"/>
      <c r="AN63" s="999"/>
      <c r="AO63" s="999"/>
      <c r="AP63" s="995">
        <v>3235</v>
      </c>
      <c r="AQ63" s="995"/>
      <c r="AR63" s="995"/>
      <c r="AS63" s="995"/>
      <c r="AT63" s="995"/>
      <c r="AU63" s="995">
        <v>2460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5902</v>
      </c>
      <c r="R68" s="1018"/>
      <c r="S68" s="1018"/>
      <c r="T68" s="1018"/>
      <c r="U68" s="1018"/>
      <c r="V68" s="1018">
        <v>4291</v>
      </c>
      <c r="W68" s="1018"/>
      <c r="X68" s="1018"/>
      <c r="Y68" s="1018"/>
      <c r="Z68" s="1018"/>
      <c r="AA68" s="1018">
        <v>1611</v>
      </c>
      <c r="AB68" s="1018"/>
      <c r="AC68" s="1018"/>
      <c r="AD68" s="1018"/>
      <c r="AE68" s="1018"/>
      <c r="AF68" s="1018">
        <v>1611</v>
      </c>
      <c r="AG68" s="1018"/>
      <c r="AH68" s="1018"/>
      <c r="AI68" s="1018"/>
      <c r="AJ68" s="1018"/>
      <c r="AK68" s="1018">
        <v>24</v>
      </c>
      <c r="AL68" s="1018"/>
      <c r="AM68" s="1018"/>
      <c r="AN68" s="1018"/>
      <c r="AO68" s="1018"/>
      <c r="AP68" s="1018" t="s">
        <v>488</v>
      </c>
      <c r="AQ68" s="1018"/>
      <c r="AR68" s="1018"/>
      <c r="AS68" s="1018"/>
      <c r="AT68" s="1018"/>
      <c r="AU68" s="1018" t="s">
        <v>488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42</v>
      </c>
      <c r="R69" s="1007"/>
      <c r="S69" s="1007"/>
      <c r="T69" s="1007"/>
      <c r="U69" s="1007"/>
      <c r="V69" s="1007">
        <v>35</v>
      </c>
      <c r="W69" s="1007"/>
      <c r="X69" s="1007"/>
      <c r="Y69" s="1007"/>
      <c r="Z69" s="1007"/>
      <c r="AA69" s="1007">
        <v>7</v>
      </c>
      <c r="AB69" s="1007"/>
      <c r="AC69" s="1007"/>
      <c r="AD69" s="1007"/>
      <c r="AE69" s="1007"/>
      <c r="AF69" s="1007">
        <v>7</v>
      </c>
      <c r="AG69" s="1007"/>
      <c r="AH69" s="1007"/>
      <c r="AI69" s="1007"/>
      <c r="AJ69" s="1007"/>
      <c r="AK69" s="1017" t="s">
        <v>548</v>
      </c>
      <c r="AL69" s="1015"/>
      <c r="AM69" s="1015"/>
      <c r="AN69" s="1015"/>
      <c r="AO69" s="1016"/>
      <c r="AP69" s="1017" t="s">
        <v>548</v>
      </c>
      <c r="AQ69" s="1015"/>
      <c r="AR69" s="1015"/>
      <c r="AS69" s="1015"/>
      <c r="AT69" s="1016"/>
      <c r="AU69" s="1017" t="s">
        <v>548</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13</v>
      </c>
      <c r="R70" s="1007"/>
      <c r="S70" s="1007"/>
      <c r="T70" s="1007"/>
      <c r="U70" s="1007"/>
      <c r="V70" s="1007">
        <v>9</v>
      </c>
      <c r="W70" s="1007"/>
      <c r="X70" s="1007"/>
      <c r="Y70" s="1007"/>
      <c r="Z70" s="1007"/>
      <c r="AA70" s="1007">
        <v>3</v>
      </c>
      <c r="AB70" s="1007"/>
      <c r="AC70" s="1007"/>
      <c r="AD70" s="1007"/>
      <c r="AE70" s="1007"/>
      <c r="AF70" s="1007">
        <v>3</v>
      </c>
      <c r="AG70" s="1007"/>
      <c r="AH70" s="1007"/>
      <c r="AI70" s="1007"/>
      <c r="AJ70" s="1007"/>
      <c r="AK70" s="1017" t="s">
        <v>548</v>
      </c>
      <c r="AL70" s="1015"/>
      <c r="AM70" s="1015"/>
      <c r="AN70" s="1015"/>
      <c r="AO70" s="1016"/>
      <c r="AP70" s="1017" t="s">
        <v>548</v>
      </c>
      <c r="AQ70" s="1015"/>
      <c r="AR70" s="1015"/>
      <c r="AS70" s="1015"/>
      <c r="AT70" s="1016"/>
      <c r="AU70" s="1017" t="s">
        <v>548</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4</v>
      </c>
      <c r="R71" s="1007"/>
      <c r="S71" s="1007"/>
      <c r="T71" s="1007"/>
      <c r="U71" s="1007"/>
      <c r="V71" s="1007">
        <v>3</v>
      </c>
      <c r="W71" s="1007"/>
      <c r="X71" s="1007"/>
      <c r="Y71" s="1007"/>
      <c r="Z71" s="1007"/>
      <c r="AA71" s="1007">
        <v>2</v>
      </c>
      <c r="AB71" s="1007"/>
      <c r="AC71" s="1007"/>
      <c r="AD71" s="1007"/>
      <c r="AE71" s="1007"/>
      <c r="AF71" s="1007">
        <v>2</v>
      </c>
      <c r="AG71" s="1007"/>
      <c r="AH71" s="1007"/>
      <c r="AI71" s="1007"/>
      <c r="AJ71" s="1007"/>
      <c r="AK71" s="1017" t="s">
        <v>548</v>
      </c>
      <c r="AL71" s="1015"/>
      <c r="AM71" s="1015"/>
      <c r="AN71" s="1015"/>
      <c r="AO71" s="1016"/>
      <c r="AP71" s="1017" t="s">
        <v>548</v>
      </c>
      <c r="AQ71" s="1015"/>
      <c r="AR71" s="1015"/>
      <c r="AS71" s="1015"/>
      <c r="AT71" s="1016"/>
      <c r="AU71" s="1017" t="s">
        <v>548</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553</v>
      </c>
      <c r="C72" s="1011"/>
      <c r="D72" s="1011"/>
      <c r="E72" s="1011"/>
      <c r="F72" s="1011"/>
      <c r="G72" s="1011"/>
      <c r="H72" s="1011"/>
      <c r="I72" s="1011"/>
      <c r="J72" s="1011"/>
      <c r="K72" s="1011"/>
      <c r="L72" s="1011"/>
      <c r="M72" s="1011"/>
      <c r="N72" s="1011"/>
      <c r="O72" s="1011"/>
      <c r="P72" s="1012"/>
      <c r="Q72" s="1013">
        <v>6</v>
      </c>
      <c r="R72" s="1007"/>
      <c r="S72" s="1007"/>
      <c r="T72" s="1007"/>
      <c r="U72" s="1007"/>
      <c r="V72" s="1007">
        <v>3</v>
      </c>
      <c r="W72" s="1007"/>
      <c r="X72" s="1007"/>
      <c r="Y72" s="1007"/>
      <c r="Z72" s="1007"/>
      <c r="AA72" s="1007">
        <v>4</v>
      </c>
      <c r="AB72" s="1007"/>
      <c r="AC72" s="1007"/>
      <c r="AD72" s="1007"/>
      <c r="AE72" s="1007"/>
      <c r="AF72" s="1007">
        <v>4</v>
      </c>
      <c r="AG72" s="1007"/>
      <c r="AH72" s="1007"/>
      <c r="AI72" s="1007"/>
      <c r="AJ72" s="1007"/>
      <c r="AK72" s="1017" t="s">
        <v>548</v>
      </c>
      <c r="AL72" s="1015"/>
      <c r="AM72" s="1015"/>
      <c r="AN72" s="1015"/>
      <c r="AO72" s="1016"/>
      <c r="AP72" s="1017" t="s">
        <v>548</v>
      </c>
      <c r="AQ72" s="1015"/>
      <c r="AR72" s="1015"/>
      <c r="AS72" s="1015"/>
      <c r="AT72" s="1016"/>
      <c r="AU72" s="1017" t="s">
        <v>548</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554</v>
      </c>
      <c r="C73" s="1011"/>
      <c r="D73" s="1011"/>
      <c r="E73" s="1011"/>
      <c r="F73" s="1011"/>
      <c r="G73" s="1011"/>
      <c r="H73" s="1011"/>
      <c r="I73" s="1011"/>
      <c r="J73" s="1011"/>
      <c r="K73" s="1011"/>
      <c r="L73" s="1011"/>
      <c r="M73" s="1011"/>
      <c r="N73" s="1011"/>
      <c r="O73" s="1011"/>
      <c r="P73" s="1012"/>
      <c r="Q73" s="1013">
        <v>29</v>
      </c>
      <c r="R73" s="1007"/>
      <c r="S73" s="1007"/>
      <c r="T73" s="1007"/>
      <c r="U73" s="1007"/>
      <c r="V73" s="1007">
        <v>26</v>
      </c>
      <c r="W73" s="1007"/>
      <c r="X73" s="1007"/>
      <c r="Y73" s="1007"/>
      <c r="Z73" s="1007"/>
      <c r="AA73" s="1007">
        <v>3</v>
      </c>
      <c r="AB73" s="1007"/>
      <c r="AC73" s="1007"/>
      <c r="AD73" s="1007"/>
      <c r="AE73" s="1007"/>
      <c r="AF73" s="1007">
        <v>3</v>
      </c>
      <c r="AG73" s="1007"/>
      <c r="AH73" s="1007"/>
      <c r="AI73" s="1007"/>
      <c r="AJ73" s="1007"/>
      <c r="AK73" s="1017" t="s">
        <v>548</v>
      </c>
      <c r="AL73" s="1015"/>
      <c r="AM73" s="1015"/>
      <c r="AN73" s="1015"/>
      <c r="AO73" s="1016"/>
      <c r="AP73" s="1017" t="s">
        <v>548</v>
      </c>
      <c r="AQ73" s="1015"/>
      <c r="AR73" s="1015"/>
      <c r="AS73" s="1015"/>
      <c r="AT73" s="1016"/>
      <c r="AU73" s="1017" t="s">
        <v>548</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555</v>
      </c>
      <c r="C74" s="1011"/>
      <c r="D74" s="1011"/>
      <c r="E74" s="1011"/>
      <c r="F74" s="1011"/>
      <c r="G74" s="1011"/>
      <c r="H74" s="1011"/>
      <c r="I74" s="1011"/>
      <c r="J74" s="1011"/>
      <c r="K74" s="1011"/>
      <c r="L74" s="1011"/>
      <c r="M74" s="1011"/>
      <c r="N74" s="1011"/>
      <c r="O74" s="1011"/>
      <c r="P74" s="1012"/>
      <c r="Q74" s="1013">
        <v>641</v>
      </c>
      <c r="R74" s="1007"/>
      <c r="S74" s="1007"/>
      <c r="T74" s="1007"/>
      <c r="U74" s="1007"/>
      <c r="V74" s="1007">
        <v>625</v>
      </c>
      <c r="W74" s="1007"/>
      <c r="X74" s="1007"/>
      <c r="Y74" s="1007"/>
      <c r="Z74" s="1007"/>
      <c r="AA74" s="1007">
        <v>16</v>
      </c>
      <c r="AB74" s="1007"/>
      <c r="AC74" s="1007"/>
      <c r="AD74" s="1007"/>
      <c r="AE74" s="1007"/>
      <c r="AF74" s="1007">
        <v>16</v>
      </c>
      <c r="AG74" s="1007"/>
      <c r="AH74" s="1007"/>
      <c r="AI74" s="1007"/>
      <c r="AJ74" s="1007"/>
      <c r="AK74" s="1007">
        <v>13</v>
      </c>
      <c r="AL74" s="1007"/>
      <c r="AM74" s="1007"/>
      <c r="AN74" s="1007"/>
      <c r="AO74" s="1007"/>
      <c r="AP74" s="1017" t="s">
        <v>548</v>
      </c>
      <c r="AQ74" s="1015"/>
      <c r="AR74" s="1015"/>
      <c r="AS74" s="1015"/>
      <c r="AT74" s="1016"/>
      <c r="AU74" s="1017" t="s">
        <v>548</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556</v>
      </c>
      <c r="C75" s="1011"/>
      <c r="D75" s="1011"/>
      <c r="E75" s="1011"/>
      <c r="F75" s="1011"/>
      <c r="G75" s="1011"/>
      <c r="H75" s="1011"/>
      <c r="I75" s="1011"/>
      <c r="J75" s="1011"/>
      <c r="K75" s="1011"/>
      <c r="L75" s="1011"/>
      <c r="M75" s="1011"/>
      <c r="N75" s="1011"/>
      <c r="O75" s="1011"/>
      <c r="P75" s="1012"/>
      <c r="Q75" s="1014">
        <v>240624</v>
      </c>
      <c r="R75" s="1015"/>
      <c r="S75" s="1015"/>
      <c r="T75" s="1015"/>
      <c r="U75" s="1016"/>
      <c r="V75" s="1017">
        <v>235439</v>
      </c>
      <c r="W75" s="1015"/>
      <c r="X75" s="1015"/>
      <c r="Y75" s="1015"/>
      <c r="Z75" s="1016"/>
      <c r="AA75" s="1017">
        <v>5184</v>
      </c>
      <c r="AB75" s="1015"/>
      <c r="AC75" s="1015"/>
      <c r="AD75" s="1015"/>
      <c r="AE75" s="1016"/>
      <c r="AF75" s="1017">
        <v>5184</v>
      </c>
      <c r="AG75" s="1015"/>
      <c r="AH75" s="1015"/>
      <c r="AI75" s="1015"/>
      <c r="AJ75" s="1016"/>
      <c r="AK75" s="1017">
        <v>228</v>
      </c>
      <c r="AL75" s="1015"/>
      <c r="AM75" s="1015"/>
      <c r="AN75" s="1015"/>
      <c r="AO75" s="1016"/>
      <c r="AP75" s="1017" t="s">
        <v>548</v>
      </c>
      <c r="AQ75" s="1015"/>
      <c r="AR75" s="1015"/>
      <c r="AS75" s="1015"/>
      <c r="AT75" s="1016"/>
      <c r="AU75" s="1017" t="s">
        <v>548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557</v>
      </c>
      <c r="C76" s="1011"/>
      <c r="D76" s="1011"/>
      <c r="E76" s="1011"/>
      <c r="F76" s="1011"/>
      <c r="G76" s="1011"/>
      <c r="H76" s="1011"/>
      <c r="I76" s="1011"/>
      <c r="J76" s="1011"/>
      <c r="K76" s="1011"/>
      <c r="L76" s="1011"/>
      <c r="M76" s="1011"/>
      <c r="N76" s="1011"/>
      <c r="O76" s="1011"/>
      <c r="P76" s="1012"/>
      <c r="Q76" s="1014">
        <v>3979</v>
      </c>
      <c r="R76" s="1015"/>
      <c r="S76" s="1015"/>
      <c r="T76" s="1015"/>
      <c r="U76" s="1016"/>
      <c r="V76" s="1017">
        <v>4100</v>
      </c>
      <c r="W76" s="1015"/>
      <c r="X76" s="1015"/>
      <c r="Y76" s="1015"/>
      <c r="Z76" s="1016"/>
      <c r="AA76" s="1017">
        <v>-120</v>
      </c>
      <c r="AB76" s="1015"/>
      <c r="AC76" s="1015"/>
      <c r="AD76" s="1015"/>
      <c r="AE76" s="1016"/>
      <c r="AF76" s="1017">
        <v>1666</v>
      </c>
      <c r="AG76" s="1015"/>
      <c r="AH76" s="1015"/>
      <c r="AI76" s="1015"/>
      <c r="AJ76" s="1016"/>
      <c r="AK76" s="1017">
        <v>490</v>
      </c>
      <c r="AL76" s="1015"/>
      <c r="AM76" s="1015"/>
      <c r="AN76" s="1015"/>
      <c r="AO76" s="1016"/>
      <c r="AP76" s="1017">
        <v>2516</v>
      </c>
      <c r="AQ76" s="1015"/>
      <c r="AR76" s="1015"/>
      <c r="AS76" s="1015"/>
      <c r="AT76" s="1016"/>
      <c r="AU76" s="1017">
        <v>919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8496</v>
      </c>
      <c r="AG88" s="995"/>
      <c r="AH88" s="995"/>
      <c r="AI88" s="995"/>
      <c r="AJ88" s="995"/>
      <c r="AK88" s="999"/>
      <c r="AL88" s="999"/>
      <c r="AM88" s="999"/>
      <c r="AN88" s="999"/>
      <c r="AO88" s="999"/>
      <c r="AP88" s="995">
        <v>2516</v>
      </c>
      <c r="AQ88" s="995"/>
      <c r="AR88" s="995"/>
      <c r="AS88" s="995"/>
      <c r="AT88" s="995"/>
      <c r="AU88" s="995">
        <v>919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78</v>
      </c>
      <c r="CS102" s="989"/>
      <c r="CT102" s="989"/>
      <c r="CU102" s="989"/>
      <c r="CV102" s="990"/>
      <c r="CW102" s="988">
        <v>28</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2914961</v>
      </c>
      <c r="AB110" s="925"/>
      <c r="AC110" s="925"/>
      <c r="AD110" s="925"/>
      <c r="AE110" s="926"/>
      <c r="AF110" s="927">
        <v>2981545</v>
      </c>
      <c r="AG110" s="925"/>
      <c r="AH110" s="925"/>
      <c r="AI110" s="925"/>
      <c r="AJ110" s="926"/>
      <c r="AK110" s="927">
        <v>3192074</v>
      </c>
      <c r="AL110" s="925"/>
      <c r="AM110" s="925"/>
      <c r="AN110" s="925"/>
      <c r="AO110" s="926"/>
      <c r="AP110" s="928">
        <v>32.1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26296282</v>
      </c>
      <c r="BR110" s="878"/>
      <c r="BS110" s="878"/>
      <c r="BT110" s="878"/>
      <c r="BU110" s="878"/>
      <c r="BV110" s="878">
        <v>25143600</v>
      </c>
      <c r="BW110" s="878"/>
      <c r="BX110" s="878"/>
      <c r="BY110" s="878"/>
      <c r="BZ110" s="878"/>
      <c r="CA110" s="878">
        <v>23794507</v>
      </c>
      <c r="CB110" s="878"/>
      <c r="CC110" s="878"/>
      <c r="CD110" s="878"/>
      <c r="CE110" s="878"/>
      <c r="CF110" s="902">
        <v>239.5</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2830650</v>
      </c>
      <c r="BR112" s="853"/>
      <c r="BS112" s="853"/>
      <c r="BT112" s="853"/>
      <c r="BU112" s="853"/>
      <c r="BV112" s="853">
        <v>2545869</v>
      </c>
      <c r="BW112" s="853"/>
      <c r="BX112" s="853"/>
      <c r="BY112" s="853"/>
      <c r="BZ112" s="853"/>
      <c r="CA112" s="853">
        <v>2459558</v>
      </c>
      <c r="CB112" s="853"/>
      <c r="CC112" s="853"/>
      <c r="CD112" s="853"/>
      <c r="CE112" s="853"/>
      <c r="CF112" s="911">
        <v>24.8</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255394</v>
      </c>
      <c r="AB113" s="955"/>
      <c r="AC113" s="955"/>
      <c r="AD113" s="955"/>
      <c r="AE113" s="956"/>
      <c r="AF113" s="957">
        <v>272979</v>
      </c>
      <c r="AG113" s="955"/>
      <c r="AH113" s="955"/>
      <c r="AI113" s="955"/>
      <c r="AJ113" s="956"/>
      <c r="AK113" s="957">
        <v>265770</v>
      </c>
      <c r="AL113" s="955"/>
      <c r="AM113" s="955"/>
      <c r="AN113" s="955"/>
      <c r="AO113" s="956"/>
      <c r="AP113" s="958">
        <v>2.7</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940503</v>
      </c>
      <c r="BR113" s="853"/>
      <c r="BS113" s="853"/>
      <c r="BT113" s="853"/>
      <c r="BU113" s="853"/>
      <c r="BV113" s="853">
        <v>992146</v>
      </c>
      <c r="BW113" s="853"/>
      <c r="BX113" s="853"/>
      <c r="BY113" s="853"/>
      <c r="BZ113" s="853"/>
      <c r="CA113" s="853">
        <v>919028</v>
      </c>
      <c r="CB113" s="853"/>
      <c r="CC113" s="853"/>
      <c r="CD113" s="853"/>
      <c r="CE113" s="853"/>
      <c r="CF113" s="911">
        <v>9.1999999999999993</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79292</v>
      </c>
      <c r="AB114" s="816"/>
      <c r="AC114" s="816"/>
      <c r="AD114" s="816"/>
      <c r="AE114" s="817"/>
      <c r="AF114" s="818">
        <v>75466</v>
      </c>
      <c r="AG114" s="816"/>
      <c r="AH114" s="816"/>
      <c r="AI114" s="816"/>
      <c r="AJ114" s="817"/>
      <c r="AK114" s="818">
        <v>102794</v>
      </c>
      <c r="AL114" s="816"/>
      <c r="AM114" s="816"/>
      <c r="AN114" s="816"/>
      <c r="AO114" s="817"/>
      <c r="AP114" s="860">
        <v>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1230773</v>
      </c>
      <c r="BR114" s="853"/>
      <c r="BS114" s="853"/>
      <c r="BT114" s="853"/>
      <c r="BU114" s="853"/>
      <c r="BV114" s="853">
        <v>1909439</v>
      </c>
      <c r="BW114" s="853"/>
      <c r="BX114" s="853"/>
      <c r="BY114" s="853"/>
      <c r="BZ114" s="853"/>
      <c r="CA114" s="853">
        <v>2349772</v>
      </c>
      <c r="CB114" s="853"/>
      <c r="CC114" s="853"/>
      <c r="CD114" s="853"/>
      <c r="CE114" s="853"/>
      <c r="CF114" s="911">
        <v>23.6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11372</v>
      </c>
      <c r="AB115" s="955"/>
      <c r="AC115" s="955"/>
      <c r="AD115" s="955"/>
      <c r="AE115" s="956"/>
      <c r="AF115" s="957">
        <v>6277</v>
      </c>
      <c r="AG115" s="955"/>
      <c r="AH115" s="955"/>
      <c r="AI115" s="955"/>
      <c r="AJ115" s="956"/>
      <c r="AK115" s="957">
        <v>5097</v>
      </c>
      <c r="AL115" s="955"/>
      <c r="AM115" s="955"/>
      <c r="AN115" s="955"/>
      <c r="AO115" s="956"/>
      <c r="AP115" s="958">
        <v>0.1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v>96</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3261019</v>
      </c>
      <c r="AB117" s="939"/>
      <c r="AC117" s="939"/>
      <c r="AD117" s="939"/>
      <c r="AE117" s="940"/>
      <c r="AF117" s="941">
        <v>3336267</v>
      </c>
      <c r="AG117" s="939"/>
      <c r="AH117" s="939"/>
      <c r="AI117" s="939"/>
      <c r="AJ117" s="940"/>
      <c r="AK117" s="941">
        <v>3565831</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31298208</v>
      </c>
      <c r="BR119" s="881"/>
      <c r="BS119" s="881"/>
      <c r="BT119" s="881"/>
      <c r="BU119" s="881"/>
      <c r="BV119" s="881">
        <v>30591054</v>
      </c>
      <c r="BW119" s="881"/>
      <c r="BX119" s="881"/>
      <c r="BY119" s="881"/>
      <c r="BZ119" s="881"/>
      <c r="CA119" s="881">
        <v>29522865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6331991</v>
      </c>
      <c r="BR120" s="878"/>
      <c r="BS120" s="878"/>
      <c r="BT120" s="878"/>
      <c r="BU120" s="878"/>
      <c r="BV120" s="878">
        <v>7069242</v>
      </c>
      <c r="BW120" s="878"/>
      <c r="BX120" s="878"/>
      <c r="BY120" s="878"/>
      <c r="BZ120" s="878"/>
      <c r="CA120" s="878">
        <v>7394085</v>
      </c>
      <c r="CB120" s="878"/>
      <c r="CC120" s="878"/>
      <c r="CD120" s="878"/>
      <c r="CE120" s="878"/>
      <c r="CF120" s="902">
        <v>74.400000000000006</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1544442</v>
      </c>
      <c r="DH120" s="878"/>
      <c r="DI120" s="878"/>
      <c r="DJ120" s="878"/>
      <c r="DK120" s="878"/>
      <c r="DL120" s="878">
        <v>1486509</v>
      </c>
      <c r="DM120" s="878"/>
      <c r="DN120" s="878"/>
      <c r="DO120" s="878"/>
      <c r="DP120" s="878"/>
      <c r="DQ120" s="878">
        <v>1423699</v>
      </c>
      <c r="DR120" s="878"/>
      <c r="DS120" s="878"/>
      <c r="DT120" s="878"/>
      <c r="DU120" s="878"/>
      <c r="DV120" s="879">
        <v>14.3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848732</v>
      </c>
      <c r="BR121" s="853"/>
      <c r="BS121" s="853"/>
      <c r="BT121" s="853"/>
      <c r="BU121" s="853"/>
      <c r="BV121" s="853">
        <v>1018653</v>
      </c>
      <c r="BW121" s="853"/>
      <c r="BX121" s="853"/>
      <c r="BY121" s="853"/>
      <c r="BZ121" s="853"/>
      <c r="CA121" s="853">
        <v>1120345</v>
      </c>
      <c r="CB121" s="853"/>
      <c r="CC121" s="853"/>
      <c r="CD121" s="853"/>
      <c r="CE121" s="853"/>
      <c r="CF121" s="911">
        <v>11.3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1286208</v>
      </c>
      <c r="DH121" s="853"/>
      <c r="DI121" s="853"/>
      <c r="DJ121" s="853"/>
      <c r="DK121" s="853"/>
      <c r="DL121" s="853">
        <v>1059360</v>
      </c>
      <c r="DM121" s="853"/>
      <c r="DN121" s="853"/>
      <c r="DO121" s="853"/>
      <c r="DP121" s="853"/>
      <c r="DQ121" s="853">
        <v>1035859</v>
      </c>
      <c r="DR121" s="853"/>
      <c r="DS121" s="853"/>
      <c r="DT121" s="853"/>
      <c r="DU121" s="853"/>
      <c r="DV121" s="830">
        <v>10.4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21734875</v>
      </c>
      <c r="BR122" s="881"/>
      <c r="BS122" s="881"/>
      <c r="BT122" s="881"/>
      <c r="BU122" s="881"/>
      <c r="BV122" s="881">
        <v>20615769</v>
      </c>
      <c r="BW122" s="881"/>
      <c r="BX122" s="881"/>
      <c r="BY122" s="881"/>
      <c r="BZ122" s="881"/>
      <c r="CA122" s="881">
        <v>19162376</v>
      </c>
      <c r="CB122" s="881"/>
      <c r="CC122" s="881"/>
      <c r="CD122" s="881"/>
      <c r="CE122" s="881"/>
      <c r="CF122" s="882">
        <v>192.9</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28915598</v>
      </c>
      <c r="BR123" s="869"/>
      <c r="BS123" s="869"/>
      <c r="BT123" s="869"/>
      <c r="BU123" s="869"/>
      <c r="BV123" s="869">
        <v>28703664</v>
      </c>
      <c r="BW123" s="869"/>
      <c r="BX123" s="869"/>
      <c r="BY123" s="869"/>
      <c r="BZ123" s="869"/>
      <c r="CA123" s="869">
        <v>27676806</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22.8</v>
      </c>
      <c r="BR124" s="867"/>
      <c r="BS124" s="867"/>
      <c r="BT124" s="867"/>
      <c r="BU124" s="867"/>
      <c r="BV124" s="867">
        <v>18.600000000000001</v>
      </c>
      <c r="BW124" s="867"/>
      <c r="BX124" s="867"/>
      <c r="BY124" s="867"/>
      <c r="BZ124" s="867"/>
      <c r="CA124" s="867">
        <v>18.5</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11372</v>
      </c>
      <c r="AB127" s="816"/>
      <c r="AC127" s="816"/>
      <c r="AD127" s="816"/>
      <c r="AE127" s="817"/>
      <c r="AF127" s="818">
        <v>6277</v>
      </c>
      <c r="AG127" s="816"/>
      <c r="AH127" s="816"/>
      <c r="AI127" s="816"/>
      <c r="AJ127" s="817"/>
      <c r="AK127" s="818">
        <v>5097</v>
      </c>
      <c r="AL127" s="816"/>
      <c r="AM127" s="816"/>
      <c r="AN127" s="816"/>
      <c r="AO127" s="817"/>
      <c r="AP127" s="860">
        <v>0.1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91300</v>
      </c>
      <c r="AB128" s="837"/>
      <c r="AC128" s="837"/>
      <c r="AD128" s="837"/>
      <c r="AE128" s="838"/>
      <c r="AF128" s="839">
        <v>85252</v>
      </c>
      <c r="AG128" s="837"/>
      <c r="AH128" s="837"/>
      <c r="AI128" s="837"/>
      <c r="AJ128" s="838"/>
      <c r="AK128" s="839">
        <v>72732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12931064</v>
      </c>
      <c r="AB129" s="816"/>
      <c r="AC129" s="816"/>
      <c r="AD129" s="816"/>
      <c r="AE129" s="817"/>
      <c r="AF129" s="818">
        <v>12651437</v>
      </c>
      <c r="AG129" s="816"/>
      <c r="AH129" s="816"/>
      <c r="AI129" s="816"/>
      <c r="AJ129" s="817"/>
      <c r="AK129" s="818">
        <v>12510327</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2507677</v>
      </c>
      <c r="AB130" s="816"/>
      <c r="AC130" s="816"/>
      <c r="AD130" s="816"/>
      <c r="AE130" s="817"/>
      <c r="AF130" s="818">
        <v>2508016</v>
      </c>
      <c r="AG130" s="816"/>
      <c r="AH130" s="816"/>
      <c r="AI130" s="816"/>
      <c r="AJ130" s="817"/>
      <c r="AK130" s="818">
        <v>2573993</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10423387</v>
      </c>
      <c r="AB131" s="800"/>
      <c r="AC131" s="800"/>
      <c r="AD131" s="800"/>
      <c r="AE131" s="801"/>
      <c r="AF131" s="802">
        <v>10143421</v>
      </c>
      <c r="AG131" s="800"/>
      <c r="AH131" s="800"/>
      <c r="AI131" s="800"/>
      <c r="AJ131" s="801"/>
      <c r="AK131" s="802">
        <v>9936334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18.5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6.3515055140000003</v>
      </c>
      <c r="AB132" s="781"/>
      <c r="AC132" s="781"/>
      <c r="AD132" s="781"/>
      <c r="AE132" s="782"/>
      <c r="AF132" s="783">
        <v>7.3249350489999996</v>
      </c>
      <c r="AG132" s="781"/>
      <c r="AH132" s="781"/>
      <c r="AI132" s="781"/>
      <c r="AJ132" s="782"/>
      <c r="AK132" s="783">
        <v>9.2499507360000006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6.6</v>
      </c>
      <c r="AB133" s="760"/>
      <c r="AC133" s="760"/>
      <c r="AD133" s="760"/>
      <c r="AE133" s="761"/>
      <c r="AF133" s="759">
        <v>6.5</v>
      </c>
      <c r="AG133" s="760"/>
      <c r="AH133" s="760"/>
      <c r="AI133" s="760"/>
      <c r="AJ133" s="761"/>
      <c r="AK133" s="759">
        <v>7.6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blg/PXaXsZvHlEk9/KjXjNUhIMsgS8BUNZjpK3ysmcBGYLKYw4k/iOjbzgCY1xRwtvuFvNfxpkjf2UtRJoJTw==" saltValue="+ws+aiSQMaclO6wcFR6o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aw1B9R2smW5/9qtANuH5VUDWUyPmCpklxQ5usBIDeOO3gRJlFbFxC6oRH5hjP1QjbmhqTsgM/+JIfr8CGnlDg==" saltValue="Tgpi8CamPPDdqTceureL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E5nhAr/lqTYZDpkgG2aUZSLxnRl/VPXYpZLVPGgDEJahOkA3XgC2zOhz21YMS8Xvl+a2jxSUkziF+z4smZwTw==" saltValue="DmJsjA0P1p5EsTjouHgx2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3909465</v>
      </c>
      <c r="AP9" s="281">
        <v>160487</v>
      </c>
      <c r="AQ9" s="282">
        <v>107616</v>
      </c>
      <c r="AR9" s="283">
        <v>49.1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20778</v>
      </c>
      <c r="AP10" s="284">
        <v>853</v>
      </c>
      <c r="AQ10" s="285">
        <v>10095</v>
      </c>
      <c r="AR10" s="286">
        <v>-91.6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436</v>
      </c>
      <c r="AP11" s="284">
        <v>18</v>
      </c>
      <c r="AQ11" s="285">
        <v>1704</v>
      </c>
      <c r="AR11" s="286">
        <v>-98.9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104464</v>
      </c>
      <c r="AP13" s="284">
        <v>4288</v>
      </c>
      <c r="AQ13" s="285">
        <v>4110</v>
      </c>
      <c r="AR13" s="286">
        <v>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19995</v>
      </c>
      <c r="AP14" s="284">
        <v>821</v>
      </c>
      <c r="AQ14" s="285">
        <v>2451</v>
      </c>
      <c r="AR14" s="286">
        <v>-66.5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-116801</v>
      </c>
      <c r="AP15" s="284">
        <v>-4795</v>
      </c>
      <c r="AQ15" s="285">
        <v>-6399</v>
      </c>
      <c r="AR15" s="286">
        <v>-25.1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3938337</v>
      </c>
      <c r="AP16" s="284">
        <v>161672</v>
      </c>
      <c r="AQ16" s="285">
        <v>119584</v>
      </c>
      <c r="AR16" s="286">
        <v>35.200000000000003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14.98</v>
      </c>
      <c r="AP21" s="298">
        <v>10.86</v>
      </c>
      <c r="AQ21" s="299">
        <v>4.12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95.9</v>
      </c>
      <c r="AP22" s="303">
        <v>97.3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3192074</v>
      </c>
      <c r="AP32" s="312">
        <v>131038</v>
      </c>
      <c r="AQ32" s="313">
        <v>75090</v>
      </c>
      <c r="AR32" s="314">
        <v>74.5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265770</v>
      </c>
      <c r="AP35" s="312">
        <v>10910</v>
      </c>
      <c r="AQ35" s="313">
        <v>17211</v>
      </c>
      <c r="AR35" s="314">
        <v>-36.6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102794</v>
      </c>
      <c r="AP36" s="312">
        <v>4220</v>
      </c>
      <c r="AQ36" s="313">
        <v>2478</v>
      </c>
      <c r="AR36" s="314">
        <v>70.3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5097</v>
      </c>
      <c r="AP37" s="312">
        <v>209</v>
      </c>
      <c r="AQ37" s="313">
        <v>654</v>
      </c>
      <c r="AR37" s="314">
        <v>-68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96</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-72732</v>
      </c>
      <c r="AP39" s="312">
        <v>-2986</v>
      </c>
      <c r="AQ39" s="313">
        <v>-3502</v>
      </c>
      <c r="AR39" s="314">
        <v>-14.7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-2573993</v>
      </c>
      <c r="AP40" s="312">
        <v>-105665</v>
      </c>
      <c r="AQ40" s="313">
        <v>-63750</v>
      </c>
      <c r="AR40" s="314">
        <v>65.7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919106</v>
      </c>
      <c r="AP41" s="312">
        <v>37730</v>
      </c>
      <c r="AQ41" s="313">
        <v>28185</v>
      </c>
      <c r="AR41" s="314">
        <v>33.9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5089416</v>
      </c>
      <c r="AN51" s="334">
        <v>192497</v>
      </c>
      <c r="AO51" s="335">
        <v>20</v>
      </c>
      <c r="AP51" s="336">
        <v>94081</v>
      </c>
      <c r="AQ51" s="337">
        <v>10.5</v>
      </c>
      <c r="AR51" s="338">
        <v>9.5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3063270</v>
      </c>
      <c r="AN52" s="342">
        <v>115862</v>
      </c>
      <c r="AO52" s="343">
        <v>24.6</v>
      </c>
      <c r="AP52" s="344">
        <v>48949</v>
      </c>
      <c r="AQ52" s="345">
        <v>11.5</v>
      </c>
      <c r="AR52" s="346">
        <v>13.1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3215603</v>
      </c>
      <c r="AN53" s="334">
        <v>123787</v>
      </c>
      <c r="AO53" s="335">
        <v>-35.700000000000003</v>
      </c>
      <c r="AP53" s="336">
        <v>92632</v>
      </c>
      <c r="AQ53" s="337">
        <v>-1.5</v>
      </c>
      <c r="AR53" s="338">
        <v>-34.200000000000003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1669877</v>
      </c>
      <c r="AN54" s="342">
        <v>64283</v>
      </c>
      <c r="AO54" s="343">
        <v>-44.5</v>
      </c>
      <c r="AP54" s="344">
        <v>47978</v>
      </c>
      <c r="AQ54" s="345">
        <v>-2</v>
      </c>
      <c r="AR54" s="346">
        <v>-42.5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2134798</v>
      </c>
      <c r="AN55" s="334">
        <v>83737</v>
      </c>
      <c r="AO55" s="335">
        <v>-32.4</v>
      </c>
      <c r="AP55" s="336">
        <v>96469</v>
      </c>
      <c r="AQ55" s="337">
        <v>4.0999999999999996</v>
      </c>
      <c r="AR55" s="338">
        <v>-36.5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1069438</v>
      </c>
      <c r="AN56" s="342">
        <v>41949</v>
      </c>
      <c r="AO56" s="343">
        <v>-34.700000000000003</v>
      </c>
      <c r="AP56" s="344">
        <v>49775</v>
      </c>
      <c r="AQ56" s="345">
        <v>3.7</v>
      </c>
      <c r="AR56" s="346">
        <v>-38.4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2501537</v>
      </c>
      <c r="AN57" s="334">
        <v>100238</v>
      </c>
      <c r="AO57" s="335">
        <v>19.7</v>
      </c>
      <c r="AP57" s="336">
        <v>85743</v>
      </c>
      <c r="AQ57" s="337">
        <v>-11.1</v>
      </c>
      <c r="AR57" s="338">
        <v>30.8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1174512</v>
      </c>
      <c r="AN58" s="342">
        <v>47063</v>
      </c>
      <c r="AO58" s="343">
        <v>12.2</v>
      </c>
      <c r="AP58" s="344">
        <v>45231</v>
      </c>
      <c r="AQ58" s="345">
        <v>-9.1</v>
      </c>
      <c r="AR58" s="346">
        <v>21.3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2347809</v>
      </c>
      <c r="AN59" s="334">
        <v>96380</v>
      </c>
      <c r="AO59" s="335">
        <v>-3.8</v>
      </c>
      <c r="AP59" s="336">
        <v>92509</v>
      </c>
      <c r="AQ59" s="337">
        <v>7.9</v>
      </c>
      <c r="AR59" s="338">
        <v>-11.7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1435555</v>
      </c>
      <c r="AN60" s="342">
        <v>58931</v>
      </c>
      <c r="AO60" s="343">
        <v>25.2</v>
      </c>
      <c r="AP60" s="344">
        <v>52274</v>
      </c>
      <c r="AQ60" s="345">
        <v>15.6</v>
      </c>
      <c r="AR60" s="346">
        <v>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3057833</v>
      </c>
      <c r="AN61" s="349">
        <v>119328</v>
      </c>
      <c r="AO61" s="350">
        <v>-6.4</v>
      </c>
      <c r="AP61" s="351">
        <v>92287</v>
      </c>
      <c r="AQ61" s="352">
        <v>2</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1682530</v>
      </c>
      <c r="AN62" s="342">
        <v>65618</v>
      </c>
      <c r="AO62" s="343">
        <v>-3.4</v>
      </c>
      <c r="AP62" s="344">
        <v>48841</v>
      </c>
      <c r="AQ62" s="345">
        <v>3.9</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bgoWsq8XiipvSOUbfeu1AGMBt0VqorxsbUkTHtmpVaxpYI1KfPAzP9AOw7TY0pLWJ6zc4A/DqGlK7jI9Mp+MQ==" saltValue="bXe4zMpYxwv1/5YOuxRK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wGYB3RiJ/W1ghraAHeXI22UdLRHSWGpaKqrRcXfef746oUHHRFhCLAhnM52EK7tDqQ3yMrosyoR/sDhyU9ogTw==" saltValue="mBcuourxjEVrV7k6x4P4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H8A3OZ7mTHNFzZYGyWt8OwKYYMbonMMw37tbC4tOwepRUE/ai7T4arKW3xI12Fv7KmGGETZJPjqRNcumfXDFsA==" saltValue="8CPkvZViu6SYuZMCctSE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8.7100000000000009</v>
      </c>
      <c r="G47" s="12">
        <v>10.43</v>
      </c>
      <c r="H47" s="12">
        <v>12.02</v>
      </c>
      <c r="I47" s="12">
        <v>15.48</v>
      </c>
      <c r="J47" s="13">
        <v>14.73</v>
      </c>
    </row>
    <row r="48" spans="2:10" ht="57.75" customHeight="1" x14ac:dyDescent="0.15">
      <c r="B48" s="14"/>
      <c r="C48" s="1177" t="s">
        <v>4</v>
      </c>
      <c r="D48" s="1177"/>
      <c r="E48" s="1178"/>
      <c r="F48" s="15">
        <v>3.69</v>
      </c>
      <c r="G48" s="16">
        <v>3.62</v>
      </c>
      <c r="H48" s="16">
        <v>5.77</v>
      </c>
      <c r="I48" s="16">
        <v>4.1399999999999997</v>
      </c>
      <c r="J48" s="17">
        <v>4.34</v>
      </c>
    </row>
    <row r="49" spans="2:10" ht="57.75" customHeight="1" thickBot="1" x14ac:dyDescent="0.2">
      <c r="B49" s="18"/>
      <c r="C49" s="1179" t="s">
        <v>5</v>
      </c>
      <c r="D49" s="1179"/>
      <c r="E49" s="1180"/>
      <c r="F49" s="19">
        <v>1.35</v>
      </c>
      <c r="G49" s="20">
        <v>2.0499999999999998</v>
      </c>
      <c r="H49" s="20">
        <v>4.2</v>
      </c>
      <c r="I49" s="20">
        <v>1.43</v>
      </c>
      <c r="J49" s="21" t="s">
        <v>531</v>
      </c>
    </row>
    <row r="50" spans="2:10" x14ac:dyDescent="0.15"/>
  </sheetData>
  <sheetProtection algorithmName="SHA-512" hashValue="MZ+vpCCLYtrNKigdH/sUqjJn133IWPam8b+y/B3V+A2ex+yHXof/hAPo5T4vtDKx91v5XidDLoTuKQjfwT91eQ==" saltValue="NPhyG7klAQwAtXCVA6mG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2025-03-14T04:58:17Z</cp:lastPrinted>
  <dcterms:created xsi:type="dcterms:W3CDTF">2025-02-19T05:07:06Z</dcterms:created>
  <dcterms:modified xsi:type="dcterms:W3CDTF">2025-09-18T07:29:43Z</dcterms:modified>
  <cp:category/>
</cp:coreProperties>
</file>