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101\data\財政課\010_公会計\令和6年度（公会計）\照会\20240918〆 令和４年度財政状況資料集の作成にかかる依頼について（2回目・地方公会計関係）\HP公表\"/>
    </mc:Choice>
  </mc:AlternateContent>
  <bookViews>
    <workbookView xWindow="0" yWindow="0" windowWidth="28800" windowHeight="123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<sst xmlns="http://schemas.openxmlformats.org/spreadsheetml/2006/main" count="1153" uniqueCount="626">
  <si>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</si>
  <si>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</si>
  <si>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</si>
  <si>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</si>
  <si>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</si>
  <si>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</si>
  <si>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</si>
  <si>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</si>
  <si>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</si>
  <si>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</si>
  <si>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</si>
  <si>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</si>
  <si>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</si>
  <si>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</si>
  <si>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</si>
  <si>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</si>
  <si>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</si>
  <si>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</si>
  <si>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</si>
  <si>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</si>
  <si>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</si>
  <si>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</si>
  <si>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</si>
  <si>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</si>
  <si>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</si>
  <si>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</si>
  <si>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</si>
  <si>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</si>
  <si>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</si>
  <si>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</si>
  <si>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</si>
  <si>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</si>
  <si>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</si>
  <si>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</si>
  <si>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</si>
  <si>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</si>
  <si>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</si>
  <si>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</si>
  <si>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</si>
  <si>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</si>
  <si>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</si>
  <si>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</si>
  <si>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</si>
  <si>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</si>
  <si>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</si>
  <si>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</si>
  <si>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</si>
  <si>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</si>
  <si>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</si>
  <si>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</si>
  <si>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</si>
  <si>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</si>
  <si>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</si>
  <si>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</si>
  <si>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</si>
  <si>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</si>
  <si>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</si>
  <si>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</si>
  <si>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</si>
  <si>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</si>
  <si>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</si>
  <si>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</si>
  <si>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</si>
  <si>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</si>
  <si>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</si>
  <si>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</si>
  <si>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</si>
  <si>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</si>
  <si>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</si>
  <si>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</si>
  <si>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</si>
  <si>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</si>
  <si>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</si>
  <si>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</si>
  <si>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</si>
  <si>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</si>
  <si>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</si>
  <si>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</si>
  <si>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</si>
  <si>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</si>
  <si>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</si>
  <si>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</si>
  <si>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</si>
  <si>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</si>
  <si>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</si>
  <si>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長崎県</t>
    <phoneticPr fontId="5"/>
  </si>
  <si>
    <t>市町村類型</t>
    <phoneticPr fontId="5"/>
  </si>
  <si>
    <t>Ⅰ－１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</si>
  <si>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</si>
  <si>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</si>
  <si>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</si>
  <si>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</si>
  <si>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</si>
  <si>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</si>
  <si>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</si>
  <si>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</si>
  <si>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</si>
  <si>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</si>
  <si>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</si>
  <si>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</si>
  <si>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壱岐市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</si>
  <si>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</si>
  <si>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</si>
  <si>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</si>
  <si>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</si>
  <si>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</si>
  <si>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</si>
  <si>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</si>
  <si>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</si>
  <si>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</si>
  <si>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</si>
  <si>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</si>
  <si>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</si>
  <si>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</si>
  <si>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</si>
  <si>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</si>
  <si>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</si>
  <si>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</si>
  <si>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</si>
  <si>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</si>
  <si>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</si>
  <si>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</si>
  <si>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</si>
  <si>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</si>
  <si>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</si>
  <si>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</si>
  <si>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</si>
  <si>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</si>
  <si>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</si>
  <si>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</si>
  <si>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</si>
  <si>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</si>
  <si>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</si>
  <si>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</si>
  <si>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</si>
  <si>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</si>
  <si>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</si>
  <si>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</si>
  <si>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</si>
  <si>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</si>
  <si>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</si>
  <si>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</si>
  <si>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</si>
  <si>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</si>
  <si>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</si>
  <si>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</si>
  <si>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</si>
  <si>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</si>
  <si>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</si>
  <si>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</si>
  <si>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</si>
  <si>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</si>
  <si>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</si>
  <si>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</si>
  <si>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5"/>
  </si>
  <si>
    <t>うち日本人(％)</t>
    <phoneticPr fontId="5"/>
  </si>
  <si>
    <t>-2.2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</si>
  <si>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</si>
  <si>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</si>
  <si>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</si>
  <si>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</si>
  <si>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</si>
  <si>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</si>
  <si>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</si>
  <si>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</si>
  <si>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</si>
  <si>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</si>
  <si>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</si>
  <si>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</si>
  <si>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</si>
  <si>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</si>
  <si>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</si>
  <si>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</si>
  <si>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</si>
  <si>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</si>
  <si>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</si>
  <si>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</si>
  <si>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</si>
  <si>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</si>
  <si>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</si>
  <si>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</si>
  <si>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</si>
  <si>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</si>
  <si>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</si>
  <si>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</si>
  <si>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</si>
  <si>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</si>
  <si>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</si>
  <si>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</si>
  <si>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</si>
  <si>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</si>
  <si>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</si>
  <si>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</si>
  <si>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</si>
  <si>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</si>
  <si>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</si>
  <si>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</si>
  <si>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</si>
  <si>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</si>
  <si>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</si>
  <si>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</si>
  <si>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</si>
  <si>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</si>
  <si>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</si>
  <si>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</si>
  <si>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</si>
  <si>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</si>
  <si>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</si>
  <si>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</si>
  <si>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</si>
  <si>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</si>
  <si>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</si>
  <si>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</si>
  <si>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</si>
  <si>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</si>
  <si>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</si>
  <si>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</si>
  <si>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</si>
  <si>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</si>
  <si>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</si>
  <si>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</si>
  <si>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長崎県壱岐市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</si>
  <si>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</si>
  <si>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</si>
  <si>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</si>
  <si>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</si>
  <si>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</si>
  <si>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</si>
  <si>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</si>
  <si>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</si>
  <si>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</si>
  <si>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</si>
  <si>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</si>
  <si>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</si>
  <si>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</si>
  <si>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</si>
  <si>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</si>
  <si>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</si>
  <si>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</si>
  <si>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</si>
  <si>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</si>
  <si>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</si>
  <si>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</si>
  <si>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</si>
  <si>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</si>
  <si>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</si>
  <si>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</si>
  <si>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</si>
  <si>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</si>
  <si>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</si>
  <si>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</si>
  <si>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</si>
  <si>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</si>
  <si>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</si>
  <si>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</si>
  <si>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</si>
  <si>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</si>
  <si>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</si>
  <si>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</si>
  <si>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</si>
  <si>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</si>
  <si>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</si>
  <si>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</si>
  <si>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</si>
  <si>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</si>
  <si>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</si>
  <si>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</si>
  <si>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</si>
  <si>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</si>
  <si>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</si>
  <si>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</si>
  <si>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</si>
  <si>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</si>
  <si>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</si>
  <si>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</si>
  <si>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</si>
  <si>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</si>
  <si>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</si>
  <si>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</si>
  <si>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</si>
  <si>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</si>
  <si>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</si>
  <si>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</si>
  <si>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</si>
  <si>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</si>
  <si>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</si>
  <si>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</si>
  <si>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</si>
  <si>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</si>
  <si>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</si>
  <si>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</si>
  <si>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</si>
  <si>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</si>
  <si>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</si>
  <si>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</si>
  <si>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</si>
  <si>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</si>
  <si>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</si>
  <si>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</si>
  <si>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</si>
  <si>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</si>
  <si>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</si>
  <si>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</si>
  <si>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</si>
  <si>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</si>
  <si>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</si>
  <si>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</si>
  <si>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</si>
  <si>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</si>
  <si>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</si>
  <si>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</si>
  <si>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</si>
  <si>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</si>
  <si>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</si>
  <si>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</si>
  <si>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</si>
  <si>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</si>
  <si>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</si>
  <si>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</si>
  <si>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</si>
  <si>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</si>
  <si>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</si>
  <si>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</si>
  <si>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</si>
  <si>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</si>
  <si>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</si>
  <si>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</si>
  <si>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</si>
  <si>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</si>
  <si>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</si>
  <si>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</si>
  <si>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</si>
  <si>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</si>
  <si>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</si>
  <si>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</si>
  <si>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</si>
  <si>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</si>
  <si>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</si>
  <si>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上水道</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</si>
  <si>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</si>
  <si>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</si>
  <si>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</si>
  <si>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</si>
  <si>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</si>
  <si>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</si>
  <si>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</si>
  <si>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交通</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</si>
  <si>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</si>
  <si>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</si>
  <si>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</si>
  <si>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</si>
  <si>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</si>
  <si>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</si>
  <si>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</si>
  <si>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</si>
  <si>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</si>
  <si>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</si>
  <si>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</si>
  <si>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</si>
  <si>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</si>
  <si>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</si>
  <si>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</si>
  <si>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</si>
  <si>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</si>
  <si>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</si>
  <si>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</si>
  <si>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</si>
  <si>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</si>
  <si>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</si>
  <si>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</si>
  <si>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</si>
  <si>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</si>
  <si>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</si>
  <si>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長崎県壱岐市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</si>
  <si>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</si>
  <si>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</si>
  <si>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</si>
  <si>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</si>
  <si>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</si>
  <si>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</si>
  <si>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</si>
  <si>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</si>
  <si>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</si>
  <si>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</si>
  <si>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</si>
  <si>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</si>
  <si>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</si>
  <si>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</si>
  <si>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</si>
  <si>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</si>
  <si>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</si>
  <si>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</si>
  <si>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</si>
  <si>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</si>
  <si>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壱岐市農業機械銀行特別会計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</si>
  <si>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</si>
  <si>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</si>
  <si>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</si>
  <si>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</si>
  <si>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</si>
  <si>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</si>
  <si>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</si>
  <si>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</si>
  <si>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</si>
  <si>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</si>
  <si>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</si>
  <si>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</si>
  <si>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</si>
  <si>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</si>
  <si>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壱岐市国民健康保険事業特別会計</t>
    <phoneticPr fontId="5"/>
  </si>
  <si>
    <t>壱岐市介護保険事業特別会計</t>
    <phoneticPr fontId="5"/>
  </si>
  <si>
    <t>壱岐市後期高齢者医療事業特別会計</t>
    <phoneticPr fontId="5"/>
  </si>
  <si>
    <t>壱岐市水道事業会計</t>
    <phoneticPr fontId="5"/>
  </si>
  <si>
    <t>法適用企業</t>
    <phoneticPr fontId="5"/>
  </si>
  <si>
    <t>壱岐市下水道事業特別会計</t>
    <phoneticPr fontId="5"/>
  </si>
  <si>
    <t>法非適用企業</t>
    <phoneticPr fontId="5"/>
  </si>
  <si>
    <t>壱岐市三島航路事業特別会計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</si>
  <si>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</si>
  <si>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</si>
  <si>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</si>
  <si>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</si>
  <si>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</si>
  <si>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</si>
  <si>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</si>
  <si>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</si>
  <si>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</si>
  <si>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</si>
  <si>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</si>
  <si>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</si>
  <si>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</si>
  <si>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</si>
  <si>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</si>
  <si>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</si>
  <si>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</si>
  <si>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</si>
  <si>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</si>
  <si>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</si>
  <si>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</si>
  <si>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</si>
  <si>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</si>
  <si>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</si>
  <si>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</si>
  <si>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</si>
  <si>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</si>
  <si>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</si>
  <si>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</si>
  <si>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</si>
  <si>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</si>
  <si>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</si>
  <si>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</si>
  <si>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</si>
  <si>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</si>
  <si>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</si>
  <si>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</si>
  <si>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</si>
  <si>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</si>
  <si>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</si>
  <si>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</si>
  <si>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</si>
  <si>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</si>
  <si>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</si>
  <si>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</si>
  <si>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</si>
  <si>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</si>
  <si>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</si>
  <si>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</si>
  <si>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</si>
  <si>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</si>
  <si>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</si>
  <si>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</si>
  <si>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</si>
  <si>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</si>
  <si>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</si>
  <si>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</si>
  <si>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</si>
  <si>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</si>
  <si>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</si>
  <si>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</si>
  <si>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</si>
  <si>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</si>
  <si>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</si>
  <si>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</si>
  <si>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</si>
  <si>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</si>
  <si>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壱岐市下水道事業特別会計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</si>
  <si>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</si>
  <si>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</si>
  <si>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壱岐市水道事業会計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</si>
  <si>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</si>
  <si>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壱岐市介護保険事業特別会計</t>
    <phoneticPr fontId="5"/>
  </si>
  <si>
    <t>(Ｆ)</t>
    <phoneticPr fontId="5"/>
  </si>
  <si>
    <t>壱岐市後期高齢者医療事業特別会計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</si>
  <si>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</si>
  <si>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</si>
  <si>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</si>
  <si>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</si>
  <si>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</si>
  <si>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</si>
  <si>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</si>
  <si>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</si>
  <si>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</si>
  <si>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</si>
  <si>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</si>
  <si>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</si>
  <si>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</si>
  <si>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</si>
  <si>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</si>
  <si>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</si>
  <si>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</si>
  <si>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</si>
  <si>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</si>
  <si>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</si>
  <si>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</si>
  <si>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</si>
  <si>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</si>
  <si>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</si>
  <si>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</si>
  <si>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</si>
  <si>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</si>
  <si>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</si>
  <si>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</si>
  <si>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</si>
  <si>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</si>
  <si>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</si>
  <si>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</si>
  <si>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</si>
  <si>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</si>
  <si>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</si>
  <si>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</si>
  <si>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</si>
  <si>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</si>
  <si>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</si>
  <si>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</si>
  <si>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</si>
  <si>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</si>
  <si>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</si>
  <si>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</si>
  <si>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</si>
  <si>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</si>
  <si>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</si>
  <si>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</si>
  <si>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</si>
  <si>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</si>
  <si>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</si>
  <si>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</si>
  <si>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</si>
  <si>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</si>
  <si>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</si>
  <si>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</si>
  <si>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</si>
  <si>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</si>
  <si>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</si>
  <si>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</si>
  <si>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</si>
  <si>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</si>
  <si>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</si>
  <si>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</si>
  <si>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</si>
  <si>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</si>
  <si>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</si>
  <si>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</si>
  <si>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</si>
  <si>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</si>
  <si>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</si>
  <si>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</si>
  <si>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</si>
  <si>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</si>
  <si>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</si>
  <si>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</si>
  <si>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</si>
  <si>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</si>
  <si>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</si>
  <si>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</si>
  <si>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</si>
  <si>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</si>
  <si>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</si>
  <si>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壱岐市水道事業会計</t>
  </si>
  <si>
    <t>一般会計</t>
  </si>
  <si>
    <t>壱岐市介護保険事業特別会計</t>
  </si>
  <si>
    <t>壱岐市農業機械銀行特別会計</t>
  </si>
  <si>
    <t>壱岐市国民健康保険事業特別会計</t>
  </si>
  <si>
    <t>壱岐市後期高齢者医療事業特別会計</t>
  </si>
  <si>
    <t>壱岐市下水道事業特別会計</t>
  </si>
  <si>
    <t>壱岐市三島航路事業特別会計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</si>
  <si>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</si>
  <si>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</si>
  <si>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</si>
  <si>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</si>
  <si>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</si>
  <si>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</si>
  <si>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</si>
  <si>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</si>
  <si>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</si>
  <si>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t>
    <phoneticPr fontId="2"/>
  </si>
  <si>
    <t>合併振興基金</t>
    <rPh sb="0" eb="2">
      <t>ガッペイ</t>
    </rPh>
    <rPh sb="2" eb="4">
      <t>シンコウ</t>
    </rPh>
    <rPh sb="4" eb="6">
      <t>キキン</t>
    </rPh>
    <phoneticPr fontId="5"/>
  </si>
  <si>
    <t>ふるさと応援基金</t>
    <rPh sb="4" eb="6">
      <t>オウエン</t>
    </rPh>
    <rPh sb="6" eb="8">
      <t>キキン</t>
    </rPh>
    <phoneticPr fontId="2"/>
  </si>
  <si>
    <t>ふるさと市町村圏基金</t>
    <rPh sb="4" eb="7">
      <t>シチョウソン</t>
    </rPh>
    <rPh sb="7" eb="8">
      <t>ケン</t>
    </rPh>
    <rPh sb="8" eb="10">
      <t>キキン</t>
    </rPh>
    <phoneticPr fontId="2"/>
  </si>
  <si>
    <t>過疎地域持続的発展特別事業基金</t>
    <rPh sb="0" eb="2">
      <t>カソ</t>
    </rPh>
    <rPh sb="2" eb="4">
      <t>チイキ</t>
    </rPh>
    <rPh sb="4" eb="7">
      <t>ジゾクテキ</t>
    </rPh>
    <rPh sb="7" eb="9">
      <t>ハッテン</t>
    </rPh>
    <rPh sb="9" eb="11">
      <t>トクベツ</t>
    </rPh>
    <rPh sb="11" eb="13">
      <t>ジギョウ</t>
    </rPh>
    <rPh sb="13" eb="15">
      <t>キキン</t>
    </rPh>
    <phoneticPr fontId="2"/>
  </si>
  <si>
    <t>地域福祉基金</t>
    <rPh sb="0" eb="2">
      <t>チイキ</t>
    </rPh>
    <rPh sb="2" eb="4">
      <t>フクシ</t>
    </rPh>
    <rPh sb="4" eb="6">
      <t>キキン</t>
    </rPh>
    <phoneticPr fontId="2"/>
  </si>
  <si>
    <t>長崎県市町村総合事務組合（一般会計）</t>
    <rPh sb="0" eb="3">
      <t>ナガサキケン</t>
    </rPh>
    <rPh sb="3" eb="6">
      <t>シチョウソン</t>
    </rPh>
    <rPh sb="6" eb="8">
      <t>ソウゴウ</t>
    </rPh>
    <rPh sb="8" eb="12">
      <t>ジムクミアイ</t>
    </rPh>
    <rPh sb="13" eb="15">
      <t>イッパン</t>
    </rPh>
    <rPh sb="15" eb="17">
      <t>カイケイ</t>
    </rPh>
    <phoneticPr fontId="2"/>
  </si>
  <si>
    <t>長崎県市町村総合事務組合（市町村会館管理事業特別会計）</t>
    <rPh sb="13" eb="16">
      <t>シチョウソン</t>
    </rPh>
    <rPh sb="16" eb="18">
      <t>カイカン</t>
    </rPh>
    <rPh sb="18" eb="20">
      <t>カンリ</t>
    </rPh>
    <rPh sb="20" eb="22">
      <t>ジギョウ</t>
    </rPh>
    <rPh sb="22" eb="24">
      <t>トクベツ</t>
    </rPh>
    <rPh sb="24" eb="26">
      <t>カイケイ</t>
    </rPh>
    <phoneticPr fontId="2"/>
  </si>
  <si>
    <t>長崎県市町村総合事務組合（市町村会館馬町別館管理事業特別会計）</t>
    <rPh sb="13" eb="16">
      <t>シチョウソン</t>
    </rPh>
    <rPh sb="16" eb="18">
      <t>カイカン</t>
    </rPh>
    <rPh sb="18" eb="20">
      <t>ウママチ</t>
    </rPh>
    <rPh sb="20" eb="22">
      <t>ベッカン</t>
    </rPh>
    <rPh sb="22" eb="24">
      <t>カンリ</t>
    </rPh>
    <rPh sb="24" eb="26">
      <t>ジギョウ</t>
    </rPh>
    <rPh sb="26" eb="28">
      <t>トクベツ</t>
    </rPh>
    <rPh sb="28" eb="30">
      <t>カイケイ</t>
    </rPh>
    <phoneticPr fontId="2"/>
  </si>
  <si>
    <t>長崎県市町村総合事務組合（公平委員会事業特別会計）</t>
    <rPh sb="13" eb="15">
      <t>コウヘイ</t>
    </rPh>
    <rPh sb="15" eb="18">
      <t>イインカイ</t>
    </rPh>
    <rPh sb="18" eb="20">
      <t>ジギョウ</t>
    </rPh>
    <rPh sb="20" eb="22">
      <t>トクベツ</t>
    </rPh>
    <rPh sb="22" eb="24">
      <t>カイケイ</t>
    </rPh>
    <phoneticPr fontId="2"/>
  </si>
  <si>
    <t>長崎県市町村総合事務組合（行政不服審査会事業特別会計）</t>
    <rPh sb="13" eb="15">
      <t>ギョウセイ</t>
    </rPh>
    <rPh sb="15" eb="17">
      <t>フフク</t>
    </rPh>
    <rPh sb="17" eb="19">
      <t>シンサ</t>
    </rPh>
    <rPh sb="19" eb="20">
      <t>カイ</t>
    </rPh>
    <rPh sb="20" eb="22">
      <t>ジギョウ</t>
    </rPh>
    <rPh sb="22" eb="24">
      <t>トクベツ</t>
    </rPh>
    <rPh sb="24" eb="26">
      <t>カイケイ</t>
    </rPh>
    <phoneticPr fontId="2"/>
  </si>
  <si>
    <t>長崎県市町村総合事務組合（交通災害共済事業特別会計）</t>
    <rPh sb="13" eb="15">
      <t>コウツウ</t>
    </rPh>
    <rPh sb="15" eb="17">
      <t>サイガイ</t>
    </rPh>
    <rPh sb="17" eb="19">
      <t>キョウサイ</t>
    </rPh>
    <rPh sb="19" eb="21">
      <t>ジギョウ</t>
    </rPh>
    <rPh sb="21" eb="23">
      <t>トクベツ</t>
    </rPh>
    <rPh sb="23" eb="25">
      <t>カイケイ</t>
    </rPh>
    <phoneticPr fontId="2"/>
  </si>
  <si>
    <t>-</t>
    <phoneticPr fontId="2"/>
  </si>
  <si>
    <t>長崎県後期高齢者医療広域連合（普通会計）</t>
    <rPh sb="0" eb="3">
      <t>ナガサキケン</t>
    </rPh>
    <rPh sb="3" eb="5">
      <t>コウキ</t>
    </rPh>
    <rPh sb="5" eb="8">
      <t>コウレイシャ</t>
    </rPh>
    <rPh sb="8" eb="10">
      <t>イリョウ</t>
    </rPh>
    <rPh sb="10" eb="12">
      <t>コウイキ</t>
    </rPh>
    <rPh sb="12" eb="14">
      <t>レンゴウ</t>
    </rPh>
    <rPh sb="15" eb="17">
      <t>フツウ</t>
    </rPh>
    <rPh sb="17" eb="19">
      <t>カイケイ</t>
    </rPh>
    <phoneticPr fontId="2"/>
  </si>
  <si>
    <t>長崎県後期高齢者医療広域連合（後期高齢者医療事業会計）</t>
    <rPh sb="0" eb="3">
      <t>ナガサキケン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2"/>
  </si>
  <si>
    <t>長崎県病院企業団</t>
    <rPh sb="0" eb="3">
      <t>ナガサキケン</t>
    </rPh>
    <rPh sb="3" eb="5">
      <t>ビョウイン</t>
    </rPh>
    <rPh sb="5" eb="7">
      <t>キギョウ</t>
    </rPh>
    <rPh sb="7" eb="8">
      <t>ダン</t>
    </rPh>
    <phoneticPr fontId="2"/>
  </si>
  <si>
    <t>壱岐市開発公社</t>
    <rPh sb="0" eb="3">
      <t>イキシ</t>
    </rPh>
    <rPh sb="3" eb="5">
      <t>カイハツ</t>
    </rPh>
    <rPh sb="5" eb="7">
      <t>コウシャ</t>
    </rPh>
    <phoneticPr fontId="2"/>
  </si>
  <si>
    <t>壱岐クリーンエネルギー</t>
    <rPh sb="0" eb="2">
      <t>イキ</t>
    </rPh>
    <phoneticPr fontId="2"/>
  </si>
  <si>
    <t>壱岐カントリー倶楽部</t>
    <rPh sb="0" eb="2">
      <t>イキ</t>
    </rPh>
    <rPh sb="7" eb="10">
      <t>クラブ</t>
    </rPh>
    <phoneticPr fontId="2"/>
  </si>
  <si>
    <t>壱岐空港ターミナルビル</t>
    <rPh sb="0" eb="2">
      <t>イキ</t>
    </rPh>
    <rPh sb="2" eb="4">
      <t>クウコウ</t>
    </rPh>
    <phoneticPr fontId="2"/>
  </si>
  <si>
    <t>マリンパル壱岐</t>
    <rPh sb="5" eb="7">
      <t>イキ</t>
    </rPh>
    <phoneticPr fontId="2"/>
  </si>
  <si>
    <t>壱岐市ふるさと商社</t>
    <rPh sb="0" eb="3">
      <t>イキシ</t>
    </rPh>
    <rPh sb="7" eb="9">
      <t>ショウシャ</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</si>
  <si>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</si>
  <si>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</si>
  <si>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類似団体平均と比較すると、将来負担比率は若干高い水準であり、更に有形固定資産減価償却率については70％を超過しており高い水準となっている。今後、老朽化した施設の更新等による財政負担が懸念されるため、壱岐市公共施設個別施設計画に基づき、公共施設の効率的かつ効果的な管理運営に取り組むとともに、財政負担の平準化を図っていく必要がある。</t>
    <rPh sb="21" eb="23">
      <t>ジャッカン</t>
    </rPh>
    <rPh sb="23" eb="24">
      <t>タカ</t>
    </rPh>
    <rPh sb="31" eb="32">
      <t>サラ</t>
    </rPh>
    <rPh sb="33" eb="35">
      <t>ユウケイ</t>
    </rPh>
    <rPh sb="53" eb="55">
      <t>チョウカ</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</si>
  <si>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</si>
  <si>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</si>
  <si>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</si>
  <si>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</si>
  <si>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</si>
  <si>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</si>
  <si>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については減少傾向にあるが実質公債費比率は昨年より増加している。今後、施設等の改修・更新を行うため比率が上昇していくことが予想されるため、これまで以上に公債費の適正化に取り組む必要がある。</t>
    <rPh sb="1" eb="3">
      <t>ショウライ</t>
    </rPh>
    <rPh sb="3" eb="5">
      <t>フタン</t>
    </rPh>
    <rPh sb="5" eb="7">
      <t>ヒリツ</t>
    </rPh>
    <rPh sb="12" eb="14">
      <t>ゲンショウ</t>
    </rPh>
    <rPh sb="14" eb="16">
      <t>ケイコウ</t>
    </rPh>
    <rPh sb="20" eb="27">
      <t>ジッシツコウサイヒヒリツ</t>
    </rPh>
    <rPh sb="28" eb="30">
      <t>サクネン</t>
    </rPh>
    <rPh sb="32" eb="34">
      <t>ゾウカ</t>
    </rPh>
    <rPh sb="39" eb="41">
      <t>コンゴ</t>
    </rPh>
    <rPh sb="42" eb="44">
      <t>シセツ</t>
    </rPh>
    <rPh sb="44" eb="45">
      <t>トウ</t>
    </rPh>
    <rPh sb="46" eb="48">
      <t>カイシュウ</t>
    </rPh>
    <rPh sb="49" eb="51">
      <t>コウシン</t>
    </rPh>
    <rPh sb="52" eb="53">
      <t>オコナ</t>
    </rPh>
    <rPh sb="56" eb="58">
      <t>ヒリツ</t>
    </rPh>
    <rPh sb="59" eb="61">
      <t>ジョウショウ</t>
    </rPh>
    <rPh sb="68" eb="70">
      <t>ヨソウ</t>
    </rPh>
    <rPh sb="80" eb="82">
      <t>イジョウ</t>
    </rPh>
    <rPh sb="83" eb="86">
      <t>コウサイヒ</t>
    </rPh>
    <rPh sb="87" eb="90">
      <t>テキセイカ</t>
    </rPh>
    <rPh sb="91" eb="92">
      <t>ト</t>
    </rPh>
    <rPh sb="93" eb="94">
      <t>ク</t>
    </rPh>
    <rPh sb="95" eb="97">
      <t>ヒツヨウ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</si>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</sst>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85173</c:v>
                </c:pt>
                <c:pt idx="1">
                  <c:v>94081</c:v>
                </c:pt>
                <c:pt idx="2">
                  <c:v>92632</c:v>
                </c:pt>
                <c:pt idx="3">
                  <c:v>96469</c:v>
                </c:pt>
                <c:pt idx="4">
                  <c:v>85743</c:v>
                </c:pt>
              </c:numCache>
            </c:numRef>
          </c:val>
          <c:smooth val="0"/>
          <c:extLst>
            <c:ext xmlns:c16="http://schemas.microsoft.com/office/drawing/2014/chart" uri="{C3380CC4-5D6E-409C-BE32-E72D297353CC}">
              <c16:uniqueId val="{00000000-99B7-4E90-B79D-E7E1A5076FF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160409</c:v>
                </c:pt>
                <c:pt idx="1">
                  <c:v>192497</c:v>
                </c:pt>
                <c:pt idx="2">
                  <c:v>123787</c:v>
                </c:pt>
                <c:pt idx="3">
                  <c:v>83737</c:v>
                </c:pt>
                <c:pt idx="4">
                  <c:v>100238</c:v>
                </c:pt>
              </c:numCache>
            </c:numRef>
          </c:val>
          <c:smooth val="0"/>
          <c:extLst>
            <c:ext xmlns:c16="http://schemas.microsoft.com/office/drawing/2014/chart" uri="{C3380CC4-5D6E-409C-BE32-E72D297353CC}">
              <c16:uniqueId val="{00000001-99B7-4E90-B79D-E7E1A5076FF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3.97</c:v>
                </c:pt>
                <c:pt idx="1">
                  <c:v>3.69</c:v>
                </c:pt>
                <c:pt idx="2">
                  <c:v>3.62</c:v>
                </c:pt>
                <c:pt idx="3">
                  <c:v>5.77</c:v>
                </c:pt>
                <c:pt idx="4">
                  <c:v>4.1399999999999997</c:v>
                </c:pt>
              </c:numCache>
            </c:numRef>
          </c:val>
          <c:extLst>
            <c:ext xmlns:c16="http://schemas.microsoft.com/office/drawing/2014/chart" uri="{C3380CC4-5D6E-409C-BE32-E72D297353CC}">
              <c16:uniqueId val="{00000000-4021-4C90-9738-D6C82620EA8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9.58</c:v>
                </c:pt>
                <c:pt idx="1">
                  <c:v>8.7100000000000009</c:v>
                </c:pt>
                <c:pt idx="2">
                  <c:v>10.43</c:v>
                </c:pt>
                <c:pt idx="3">
                  <c:v>12.02</c:v>
                </c:pt>
                <c:pt idx="4">
                  <c:v>15.48</c:v>
                </c:pt>
              </c:numCache>
            </c:numRef>
          </c:val>
          <c:extLst>
            <c:ext xmlns:c16="http://schemas.microsoft.com/office/drawing/2014/chart" uri="{C3380CC4-5D6E-409C-BE32-E72D297353CC}">
              <c16:uniqueId val="{00000001-4021-4C90-9738-D6C82620EA8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0.56000000000000005</c:v>
                </c:pt>
                <c:pt idx="1">
                  <c:v>1.35</c:v>
                </c:pt>
                <c:pt idx="2">
                  <c:v>2.0499999999999998</c:v>
                </c:pt>
                <c:pt idx="3">
                  <c:v>4.2</c:v>
                </c:pt>
                <c:pt idx="4">
                  <c:v>1.43</c:v>
                </c:pt>
              </c:numCache>
            </c:numRef>
          </c:val>
          <c:smooth val="0"/>
          <c:extLst>
            <c:ext xmlns:c16="http://schemas.microsoft.com/office/drawing/2014/chart" uri="{C3380CC4-5D6E-409C-BE32-E72D297353CC}">
              <c16:uniqueId val="{00000002-4021-4C90-9738-D6C82620EA8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923-4759-A672-E815E9B9C31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923-4759-A672-E815E9B9C31E}"/>
            </c:ext>
          </c:extLst>
        </c:ser>
        <c:ser>
          <c:idx val="2"/>
          <c:order val="2"/>
          <c:tx>
            <c:strRef>
              <c:f>データシート!$A$29</c:f>
              <c:strCache>
                <c:ptCount val="1"/>
                <c:pt idx="0">
                  <c:v>壱岐市三島航路事業特別会計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6923-4759-A672-E815E9B9C31E}"/>
            </c:ext>
          </c:extLst>
        </c:ser>
        <c:ser>
          <c:idx val="3"/>
          <c:order val="3"/>
          <c:tx>
            <c:strRef>
              <c:f>データシート!$A$30</c:f>
              <c:strCache>
                <c:ptCount val="1"/>
                <c:pt idx="0">
                  <c:v>壱岐市下水道事業特別会計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6923-4759-A672-E815E9B9C31E}"/>
            </c:ext>
          </c:extLst>
        </c:ser>
        <c:ser>
          <c:idx val="4"/>
          <c:order val="4"/>
          <c:tx>
            <c:strRef>
              <c:f>データシート!$A$31</c:f>
              <c:strCache>
                <c:ptCount val="1"/>
                <c:pt idx="0">
                  <c:v>壱岐市後期高齢者医療事業特別会計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0.03</c:v>
                </c:pt>
                <c:pt idx="2">
                  <c:v>#N/A</c:v>
                </c:pt>
                <c:pt idx="3">
                  <c:v>0.02</c:v>
                </c:pt>
                <c:pt idx="4">
                  <c:v>#N/A</c:v>
                </c:pt>
                <c:pt idx="5">
                  <c:v>0.02</c:v>
                </c:pt>
                <c:pt idx="6">
                  <c:v>#N/A</c:v>
                </c:pt>
                <c:pt idx="7">
                  <c:v>0.03</c:v>
                </c:pt>
                <c:pt idx="8">
                  <c:v>#N/A</c:v>
                </c:pt>
                <c:pt idx="9">
                  <c:v>0.04</c:v>
                </c:pt>
              </c:numCache>
            </c:numRef>
          </c:val>
          <c:extLst>
            <c:ext xmlns:c16="http://schemas.microsoft.com/office/drawing/2014/chart" uri="{C3380CC4-5D6E-409C-BE32-E72D297353CC}">
              <c16:uniqueId val="{00000004-6923-4759-A672-E815E9B9C31E}"/>
            </c:ext>
          </c:extLst>
        </c:ser>
        <c:ser>
          <c:idx val="5"/>
          <c:order val="5"/>
          <c:tx>
            <c:strRef>
              <c:f>データシート!$A$32</c:f>
              <c:strCache>
                <c:ptCount val="1"/>
                <c:pt idx="0">
                  <c:v>壱岐市国民健康保険事業特別会計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1.03</c:v>
                </c:pt>
                <c:pt idx="2">
                  <c:v>#N/A</c:v>
                </c:pt>
                <c:pt idx="3">
                  <c:v>0.31</c:v>
                </c:pt>
                <c:pt idx="4">
                  <c:v>#N/A</c:v>
                </c:pt>
                <c:pt idx="5">
                  <c:v>0.1</c:v>
                </c:pt>
                <c:pt idx="6">
                  <c:v>#N/A</c:v>
                </c:pt>
                <c:pt idx="7">
                  <c:v>0.08</c:v>
                </c:pt>
                <c:pt idx="8">
                  <c:v>#N/A</c:v>
                </c:pt>
                <c:pt idx="9">
                  <c:v>0.09</c:v>
                </c:pt>
              </c:numCache>
            </c:numRef>
          </c:val>
          <c:extLst>
            <c:ext xmlns:c16="http://schemas.microsoft.com/office/drawing/2014/chart" uri="{C3380CC4-5D6E-409C-BE32-E72D297353CC}">
              <c16:uniqueId val="{00000005-6923-4759-A672-E815E9B9C31E}"/>
            </c:ext>
          </c:extLst>
        </c:ser>
        <c:ser>
          <c:idx val="6"/>
          <c:order val="6"/>
          <c:tx>
            <c:strRef>
              <c:f>データシート!$A$33</c:f>
              <c:strCache>
                <c:ptCount val="1"/>
                <c:pt idx="0">
                  <c:v>壱岐市農業機械銀行特別会計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0.18</c:v>
                </c:pt>
                <c:pt idx="2">
                  <c:v>#N/A</c:v>
                </c:pt>
                <c:pt idx="3">
                  <c:v>0.11</c:v>
                </c:pt>
                <c:pt idx="4">
                  <c:v>#N/A</c:v>
                </c:pt>
                <c:pt idx="5">
                  <c:v>0.05</c:v>
                </c:pt>
                <c:pt idx="6">
                  <c:v>#N/A</c:v>
                </c:pt>
                <c:pt idx="7">
                  <c:v>0.17</c:v>
                </c:pt>
                <c:pt idx="8">
                  <c:v>#N/A</c:v>
                </c:pt>
                <c:pt idx="9">
                  <c:v>0.25</c:v>
                </c:pt>
              </c:numCache>
            </c:numRef>
          </c:val>
          <c:extLst>
            <c:ext xmlns:c16="http://schemas.microsoft.com/office/drawing/2014/chart" uri="{C3380CC4-5D6E-409C-BE32-E72D297353CC}">
              <c16:uniqueId val="{00000006-6923-4759-A672-E815E9B9C31E}"/>
            </c:ext>
          </c:extLst>
        </c:ser>
        <c:ser>
          <c:idx val="7"/>
          <c:order val="7"/>
          <c:tx>
            <c:strRef>
              <c:f>データシート!$A$34</c:f>
              <c:strCache>
                <c:ptCount val="1"/>
                <c:pt idx="0">
                  <c:v>壱岐市介護保険事業特別会計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0.56999999999999995</c:v>
                </c:pt>
                <c:pt idx="2">
                  <c:v>#N/A</c:v>
                </c:pt>
                <c:pt idx="3">
                  <c:v>0.59</c:v>
                </c:pt>
                <c:pt idx="4">
                  <c:v>#N/A</c:v>
                </c:pt>
                <c:pt idx="5">
                  <c:v>0.92</c:v>
                </c:pt>
                <c:pt idx="6">
                  <c:v>#N/A</c:v>
                </c:pt>
                <c:pt idx="7">
                  <c:v>1.35</c:v>
                </c:pt>
                <c:pt idx="8">
                  <c:v>#N/A</c:v>
                </c:pt>
                <c:pt idx="9">
                  <c:v>1.89</c:v>
                </c:pt>
              </c:numCache>
            </c:numRef>
          </c:val>
          <c:extLst>
            <c:ext xmlns:c16="http://schemas.microsoft.com/office/drawing/2014/chart" uri="{C3380CC4-5D6E-409C-BE32-E72D297353CC}">
              <c16:uniqueId val="{00000007-6923-4759-A672-E815E9B9C31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3.78</c:v>
                </c:pt>
                <c:pt idx="2">
                  <c:v>#N/A</c:v>
                </c:pt>
                <c:pt idx="3">
                  <c:v>3.57</c:v>
                </c:pt>
                <c:pt idx="4">
                  <c:v>#N/A</c:v>
                </c:pt>
                <c:pt idx="5">
                  <c:v>3.56</c:v>
                </c:pt>
                <c:pt idx="6">
                  <c:v>#N/A</c:v>
                </c:pt>
                <c:pt idx="7">
                  <c:v>5.59</c:v>
                </c:pt>
                <c:pt idx="8">
                  <c:v>#N/A</c:v>
                </c:pt>
                <c:pt idx="9">
                  <c:v>3.88</c:v>
                </c:pt>
              </c:numCache>
            </c:numRef>
          </c:val>
          <c:extLst>
            <c:ext xmlns:c16="http://schemas.microsoft.com/office/drawing/2014/chart" uri="{C3380CC4-5D6E-409C-BE32-E72D297353CC}">
              <c16:uniqueId val="{00000008-6923-4759-A672-E815E9B9C31E}"/>
            </c:ext>
          </c:extLst>
        </c:ser>
        <c:ser>
          <c:idx val="9"/>
          <c:order val="9"/>
          <c:tx>
            <c:strRef>
              <c:f>データシート!$A$36</c:f>
              <c:strCache>
                <c:ptCount val="1"/>
                <c:pt idx="0">
                  <c:v>壱岐市水道事業会計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6.5</c:v>
                </c:pt>
                <c:pt idx="2">
                  <c:v>#N/A</c:v>
                </c:pt>
                <c:pt idx="3">
                  <c:v>7.66</c:v>
                </c:pt>
                <c:pt idx="4">
                  <c:v>#N/A</c:v>
                </c:pt>
                <c:pt idx="5">
                  <c:v>7.34</c:v>
                </c:pt>
                <c:pt idx="6">
                  <c:v>#N/A</c:v>
                </c:pt>
                <c:pt idx="7">
                  <c:v>6.24</c:v>
                </c:pt>
                <c:pt idx="8">
                  <c:v>#N/A</c:v>
                </c:pt>
                <c:pt idx="9">
                  <c:v>6.42</c:v>
                </c:pt>
              </c:numCache>
            </c:numRef>
          </c:val>
          <c:extLst>
            <c:ext xmlns:c16="http://schemas.microsoft.com/office/drawing/2014/chart" uri="{C3380CC4-5D6E-409C-BE32-E72D297353CC}">
              <c16:uniqueId val="{00000009-6923-4759-A672-E815E9B9C31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2724</c:v>
                </c:pt>
                <c:pt idx="5">
                  <c:v>2523</c:v>
                </c:pt>
                <c:pt idx="8">
                  <c:v>2591</c:v>
                </c:pt>
                <c:pt idx="11">
                  <c:v>2599</c:v>
                </c:pt>
                <c:pt idx="14">
                  <c:v>2593</c:v>
                </c:pt>
              </c:numCache>
            </c:numRef>
          </c:val>
          <c:extLst>
            <c:ext xmlns:c16="http://schemas.microsoft.com/office/drawing/2014/chart" uri="{C3380CC4-5D6E-409C-BE32-E72D297353CC}">
              <c16:uniqueId val="{00000000-80F5-4923-8246-477B9243B9A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1</c:v>
                </c:pt>
                <c:pt idx="3">
                  <c:v>1</c:v>
                </c:pt>
                <c:pt idx="6">
                  <c:v>2</c:v>
                </c:pt>
                <c:pt idx="9">
                  <c:v>0</c:v>
                </c:pt>
                <c:pt idx="12">
                  <c:v>0</c:v>
                </c:pt>
              </c:numCache>
            </c:numRef>
          </c:val>
          <c:extLst>
            <c:ext xmlns:c16="http://schemas.microsoft.com/office/drawing/2014/chart" uri="{C3380CC4-5D6E-409C-BE32-E72D297353CC}">
              <c16:uniqueId val="{00000001-80F5-4923-8246-477B9243B9A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11</c:v>
                </c:pt>
                <c:pt idx="3">
                  <c:v>11</c:v>
                </c:pt>
                <c:pt idx="6">
                  <c:v>10</c:v>
                </c:pt>
                <c:pt idx="9">
                  <c:v>11</c:v>
                </c:pt>
                <c:pt idx="12">
                  <c:v>6</c:v>
                </c:pt>
              </c:numCache>
            </c:numRef>
          </c:val>
          <c:extLst>
            <c:ext xmlns:c16="http://schemas.microsoft.com/office/drawing/2014/chart" uri="{C3380CC4-5D6E-409C-BE32-E72D297353CC}">
              <c16:uniqueId val="{00000002-80F5-4923-8246-477B9243B9A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74</c:v>
                </c:pt>
                <c:pt idx="3">
                  <c:v>92</c:v>
                </c:pt>
                <c:pt idx="6">
                  <c:v>95</c:v>
                </c:pt>
                <c:pt idx="9">
                  <c:v>79</c:v>
                </c:pt>
                <c:pt idx="12">
                  <c:v>75</c:v>
                </c:pt>
              </c:numCache>
            </c:numRef>
          </c:val>
          <c:extLst>
            <c:ext xmlns:c16="http://schemas.microsoft.com/office/drawing/2014/chart" uri="{C3380CC4-5D6E-409C-BE32-E72D297353CC}">
              <c16:uniqueId val="{00000003-80F5-4923-8246-477B9243B9A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435</c:v>
                </c:pt>
                <c:pt idx="3">
                  <c:v>324</c:v>
                </c:pt>
                <c:pt idx="6">
                  <c:v>251</c:v>
                </c:pt>
                <c:pt idx="9">
                  <c:v>255</c:v>
                </c:pt>
                <c:pt idx="12">
                  <c:v>273</c:v>
                </c:pt>
              </c:numCache>
            </c:numRef>
          </c:val>
          <c:extLst>
            <c:ext xmlns:c16="http://schemas.microsoft.com/office/drawing/2014/chart" uri="{C3380CC4-5D6E-409C-BE32-E72D297353CC}">
              <c16:uniqueId val="{00000004-80F5-4923-8246-477B9243B9A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0F5-4923-8246-477B9243B9A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0F5-4923-8246-477B9243B9A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2863</c:v>
                </c:pt>
                <c:pt idx="3">
                  <c:v>2828</c:v>
                </c:pt>
                <c:pt idx="6">
                  <c:v>2832</c:v>
                </c:pt>
                <c:pt idx="9">
                  <c:v>2915</c:v>
                </c:pt>
                <c:pt idx="12">
                  <c:v>2982</c:v>
                </c:pt>
              </c:numCache>
            </c:numRef>
          </c:val>
          <c:extLst>
            <c:ext xmlns:c16="http://schemas.microsoft.com/office/drawing/2014/chart" uri="{C3380CC4-5D6E-409C-BE32-E72D297353CC}">
              <c16:uniqueId val="{00000007-80F5-4923-8246-477B9243B9A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660</c:v>
                </c:pt>
                <c:pt idx="2">
                  <c:v>#N/A</c:v>
                </c:pt>
                <c:pt idx="3">
                  <c:v>#N/A</c:v>
                </c:pt>
                <c:pt idx="4">
                  <c:v>733</c:v>
                </c:pt>
                <c:pt idx="5">
                  <c:v>#N/A</c:v>
                </c:pt>
                <c:pt idx="6">
                  <c:v>#N/A</c:v>
                </c:pt>
                <c:pt idx="7">
                  <c:v>599</c:v>
                </c:pt>
                <c:pt idx="8">
                  <c:v>#N/A</c:v>
                </c:pt>
                <c:pt idx="9">
                  <c:v>#N/A</c:v>
                </c:pt>
                <c:pt idx="10">
                  <c:v>661</c:v>
                </c:pt>
                <c:pt idx="11">
                  <c:v>#N/A</c:v>
                </c:pt>
                <c:pt idx="12">
                  <c:v>#N/A</c:v>
                </c:pt>
                <c:pt idx="13">
                  <c:v>743</c:v>
                </c:pt>
                <c:pt idx="14">
                  <c:v>#N/A</c:v>
                </c:pt>
              </c:numCache>
            </c:numRef>
          </c:val>
          <c:smooth val="0"/>
          <c:extLst>
            <c:ext xmlns:c16="http://schemas.microsoft.com/office/drawing/2014/chart" uri="{C3380CC4-5D6E-409C-BE32-E72D297353CC}">
              <c16:uniqueId val="{00000008-80F5-4923-8246-477B9243B9A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22721</c:v>
                </c:pt>
                <c:pt idx="5">
                  <c:v>23533</c:v>
                </c:pt>
                <c:pt idx="8">
                  <c:v>22737</c:v>
                </c:pt>
                <c:pt idx="11">
                  <c:v>21735</c:v>
                </c:pt>
                <c:pt idx="14">
                  <c:v>20616</c:v>
                </c:pt>
              </c:numCache>
            </c:numRef>
          </c:val>
          <c:extLst>
            <c:ext xmlns:c16="http://schemas.microsoft.com/office/drawing/2014/chart" uri="{C3380CC4-5D6E-409C-BE32-E72D297353CC}">
              <c16:uniqueId val="{00000000-94E3-444E-9825-D78507DFE8A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766</c:v>
                </c:pt>
                <c:pt idx="5">
                  <c:v>712</c:v>
                </c:pt>
                <c:pt idx="8">
                  <c:v>776</c:v>
                </c:pt>
                <c:pt idx="11">
                  <c:v>849</c:v>
                </c:pt>
                <c:pt idx="14">
                  <c:v>1019</c:v>
                </c:pt>
              </c:numCache>
            </c:numRef>
          </c:val>
          <c:extLst>
            <c:ext xmlns:c16="http://schemas.microsoft.com/office/drawing/2014/chart" uri="{C3380CC4-5D6E-409C-BE32-E72D297353CC}">
              <c16:uniqueId val="{00000001-94E3-444E-9825-D78507DFE8A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7010</c:v>
                </c:pt>
                <c:pt idx="5">
                  <c:v>5075</c:v>
                </c:pt>
                <c:pt idx="8">
                  <c:v>5331</c:v>
                </c:pt>
                <c:pt idx="11">
                  <c:v>6332</c:v>
                </c:pt>
                <c:pt idx="14">
                  <c:v>7069</c:v>
                </c:pt>
              </c:numCache>
            </c:numRef>
          </c:val>
          <c:extLst>
            <c:ext xmlns:c16="http://schemas.microsoft.com/office/drawing/2014/chart" uri="{C3380CC4-5D6E-409C-BE32-E72D297353CC}">
              <c16:uniqueId val="{00000002-94E3-444E-9825-D78507DFE8A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4E3-444E-9825-D78507DFE8A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4E3-444E-9825-D78507DFE8A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4E3-444E-9825-D78507DFE8A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617</c:v>
                </c:pt>
                <c:pt idx="3">
                  <c:v>646</c:v>
                </c:pt>
                <c:pt idx="6">
                  <c:v>689</c:v>
                </c:pt>
                <c:pt idx="9">
                  <c:v>1231</c:v>
                </c:pt>
                <c:pt idx="12">
                  <c:v>1909</c:v>
                </c:pt>
              </c:numCache>
            </c:numRef>
          </c:val>
          <c:extLst>
            <c:ext xmlns:c16="http://schemas.microsoft.com/office/drawing/2014/chart" uri="{C3380CC4-5D6E-409C-BE32-E72D297353CC}">
              <c16:uniqueId val="{00000006-94E3-444E-9825-D78507DFE8A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1198</c:v>
                </c:pt>
                <c:pt idx="3">
                  <c:v>1113</c:v>
                </c:pt>
                <c:pt idx="6">
                  <c:v>1010</c:v>
                </c:pt>
                <c:pt idx="9">
                  <c:v>941</c:v>
                </c:pt>
                <c:pt idx="12">
                  <c:v>992</c:v>
                </c:pt>
              </c:numCache>
            </c:numRef>
          </c:val>
          <c:extLst>
            <c:ext xmlns:c16="http://schemas.microsoft.com/office/drawing/2014/chart" uri="{C3380CC4-5D6E-409C-BE32-E72D297353CC}">
              <c16:uniqueId val="{00000007-94E3-444E-9825-D78507DFE8A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3620</c:v>
                </c:pt>
                <c:pt idx="3">
                  <c:v>3511</c:v>
                </c:pt>
                <c:pt idx="6">
                  <c:v>3195</c:v>
                </c:pt>
                <c:pt idx="9">
                  <c:v>2831</c:v>
                </c:pt>
                <c:pt idx="12">
                  <c:v>2546</c:v>
                </c:pt>
              </c:numCache>
            </c:numRef>
          </c:val>
          <c:extLst>
            <c:ext xmlns:c16="http://schemas.microsoft.com/office/drawing/2014/chart" uri="{C3380CC4-5D6E-409C-BE32-E72D297353CC}">
              <c16:uniqueId val="{00000008-94E3-444E-9825-D78507DFE8A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94E3-444E-9825-D78507DFE8A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26357</c:v>
                </c:pt>
                <c:pt idx="3">
                  <c:v>27757</c:v>
                </c:pt>
                <c:pt idx="6">
                  <c:v>27229</c:v>
                </c:pt>
                <c:pt idx="9">
                  <c:v>26296</c:v>
                </c:pt>
                <c:pt idx="12">
                  <c:v>25144</c:v>
                </c:pt>
              </c:numCache>
            </c:numRef>
          </c:val>
          <c:extLst>
            <c:ext xmlns:c16="http://schemas.microsoft.com/office/drawing/2014/chart" uri="{C3380CC4-5D6E-409C-BE32-E72D297353CC}">
              <c16:uniqueId val="{0000000A-94E3-444E-9825-D78507DFE8A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1297</c:v>
                </c:pt>
                <c:pt idx="2">
                  <c:v>#N/A</c:v>
                </c:pt>
                <c:pt idx="3">
                  <c:v>#N/A</c:v>
                </c:pt>
                <c:pt idx="4">
                  <c:v>3708</c:v>
                </c:pt>
                <c:pt idx="5">
                  <c:v>#N/A</c:v>
                </c:pt>
                <c:pt idx="6">
                  <c:v>#N/A</c:v>
                </c:pt>
                <c:pt idx="7">
                  <c:v>3280</c:v>
                </c:pt>
                <c:pt idx="8">
                  <c:v>#N/A</c:v>
                </c:pt>
                <c:pt idx="9">
                  <c:v>#N/A</c:v>
                </c:pt>
                <c:pt idx="10">
                  <c:v>2383</c:v>
                </c:pt>
                <c:pt idx="11">
                  <c:v>#N/A</c:v>
                </c:pt>
                <c:pt idx="12">
                  <c:v>#N/A</c:v>
                </c:pt>
                <c:pt idx="13">
                  <c:v>1887</c:v>
                </c:pt>
                <c:pt idx="14">
                  <c:v>#N/A</c:v>
                </c:pt>
              </c:numCache>
            </c:numRef>
          </c:val>
          <c:smooth val="0"/>
          <c:extLst>
            <c:ext xmlns:c16="http://schemas.microsoft.com/office/drawing/2014/chart" uri="{C3380CC4-5D6E-409C-BE32-E72D297353CC}">
              <c16:uniqueId val="{0000000B-94E3-444E-9825-D78507DFE8A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1304</c:v>
                </c:pt>
                <c:pt idx="1">
                  <c:v>1554</c:v>
                </c:pt>
                <c:pt idx="2">
                  <c:v>1958</c:v>
                </c:pt>
              </c:numCache>
            </c:numRef>
          </c:val>
          <c:extLst>
            <c:ext xmlns:c16="http://schemas.microsoft.com/office/drawing/2014/chart" uri="{C3380CC4-5D6E-409C-BE32-E72D297353CC}">
              <c16:uniqueId val="{00000000-CC8D-4BEF-B8B7-2124F32272E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766</c:v>
                </c:pt>
                <c:pt idx="1">
                  <c:v>1426</c:v>
                </c:pt>
                <c:pt idx="2">
                  <c:v>1516</c:v>
                </c:pt>
              </c:numCache>
            </c:numRef>
          </c:val>
          <c:extLst>
            <c:ext xmlns:c16="http://schemas.microsoft.com/office/drawing/2014/chart" uri="{C3380CC4-5D6E-409C-BE32-E72D297353CC}">
              <c16:uniqueId val="{00000001-CC8D-4BEF-B8B7-2124F32272E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5982</c:v>
                </c:pt>
                <c:pt idx="1">
                  <c:v>6267</c:v>
                </c:pt>
                <c:pt idx="2">
                  <c:v>6538</c:v>
                </c:pt>
              </c:numCache>
            </c:numRef>
          </c:val>
          <c:extLst>
            <c:ext xmlns:c16="http://schemas.microsoft.com/office/drawing/2014/chart" uri="{C3380CC4-5D6E-409C-BE32-E72D297353CC}">
              <c16:uniqueId val="{00000002-CC8D-4BEF-B8B7-2124F32272E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{209FA614-5DFF-4922-8449-BE4A0077A5F7}</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BF37-41FD-9120-29AFE01E87F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{2C157E55-EF54-4747-8FBE-E9B5109A7633}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F37-41FD-9120-29AFE01E87F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{2C0506E8-2ED0-4A40-9F84-E1E61703C558}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F37-41FD-9120-29AFE01E87F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{80949A28-3668-44F1-9A2E-FFF3FBF8E7B9}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F37-41FD-9120-29AFE01E87F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{02A1A298-DB3C-4F69-87BF-29B8FF691CB7}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F37-41FD-9120-29AFE01E87F2}"/>
                </c:ext>
              </c:extLst>
            </c:dLbl>
            <c:dLbl>
              <c:idx val="8"/>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{E4A10EAB-8447-4EC2-BB09-1E7C63FC5128}</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BF37-41FD-9120-29AFE01E87F2}"/>
                </c:ext>
              </c:extLst>
            </c:dLbl>
            <c:dLbl>
              <c:idx val="16"/>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{E19DD705-6ABA-4121-AAA9-16AAB3603D3B}</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BF37-41FD-9120-29AFE01E87F2}"/>
                </c:ext>
              </c:extLst>
            </c:dLbl>
            <c:dLbl>
              <c:idx val="24"/>
              <c:layout/>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{936769EE-959B-4DA2-BCD7-FA438A55D324}</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BF37-41FD-9120-29AFE01E87F2}"/>
                </c:ext>
              </c:extLst>
            </c:dLbl>
            <c:dLbl>
              <c:idx val="32"/>
              <c:layout/>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{0C853D87-F145-4E2C-A128-5A6C5372231A}</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BF37-41FD-9120-29AFE01E87F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69.5</c:v>
                </c:pt>
                <c:pt idx="8">
                  <c:v>70</c:v>
                </c:pt>
                <c:pt idx="16">
                  <c:v>71.099999999999994</c:v>
                </c:pt>
                <c:pt idx="24">
                  <c:v>72.2</c:v>
                </c:pt>
                <c:pt idx="32">
                  <c:v>73.2</c:v>
                </c:pt>
              </c:numCache>
            </c:numRef>
          </c:xVal>
          <c:yVal>
            <c:numRef>
              <c:f>公会計指標分析・財政指標組合せ分析表!$BP$51:$DC$51</c:f>
              <c:numCache>
                <c:formatCode>#,##0.0;"▲ "#,##0.0</c:formatCode>
                <c:ptCount val="40"/>
                <c:pt idx="0">
                  <c:v>13</c:v>
                </c:pt>
                <c:pt idx="8">
                  <c:v>38.299999999999997</c:v>
                </c:pt>
                <c:pt idx="16">
                  <c:v>32.799999999999997</c:v>
                </c:pt>
                <c:pt idx="24">
                  <c:v>22.8</c:v>
                </c:pt>
                <c:pt idx="32">
                  <c:v>18.600000000000001</c:v>
                </c:pt>
              </c:numCache>
            </c:numRef>
          </c:yVal>
          <c:smooth val="0"/>
          <c:extLst>
            <c:ext xmlns:c16="http://schemas.microsoft.com/office/drawing/2014/chart" uri="{C3380CC4-5D6E-409C-BE32-E72D297353CC}">
              <c16:uniqueId val="{00000009-BF37-41FD-9120-29AFE01E87F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0"/>
                  <c:y val="-1.247872611383514E-2"/>
                </c:manualLayout>
              </c:layout>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{D99A30E8-4625-4669-B327-545E57A0D31D}</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BF37-41FD-9120-29AFE01E87F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{23436970-C184-4017-B27C-B39C76821F4D}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F37-41FD-9120-29AFE01E87F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{BFE597F5-FEDB-41A1-AF2B-C44150FFDC77}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F37-41FD-9120-29AFE01E87F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{F35A115C-6B23-43EE-AC50-700749FB1542}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F37-41FD-9120-29AFE01E87F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{BC67A74E-7380-4C03-8A27-9B5A027697D3}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F37-41FD-9120-29AFE01E87F2}"/>
                </c:ext>
              </c:extLst>
            </c:dLbl>
            <c:dLbl>
              <c:idx val="8"/>
              <c:layout>
                <c:manualLayout>
                  <c:x val="0"/>
                  <c:y val="1.247872611383514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{2864E16C-9757-4143-A6CF-E31D7C631A5B}</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BF37-41FD-9120-29AFE01E87F2}"/>
                </c:ext>
              </c:extLst>
            </c:dLbl>
            <c:dLbl>
              <c:idx val="16"/>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{A1AF7386-0C45-445F-84F0-0DF7D671A9C8}</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BF37-41FD-9120-29AFE01E87F2}"/>
                </c:ext>
              </c:extLst>
            </c:dLbl>
            <c:dLbl>
              <c:idx val="24"/>
              <c:layout/>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{5177F919-7D93-4F93-8181-9D1EA9E7E4F0}</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BF37-41FD-9120-29AFE01E87F2}"/>
                </c:ext>
              </c:extLst>
            </c:dLbl>
            <c:dLbl>
              <c:idx val="32"/>
              <c:layout/>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{F04D1EB9-7935-463F-9AF1-0C6BED647072}</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BF37-41FD-9120-29AFE01E87F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60.8</c:v>
                </c:pt>
                <c:pt idx="8">
                  <c:v>61</c:v>
                </c:pt>
                <c:pt idx="16">
                  <c:v>61.7</c:v>
                </c:pt>
                <c:pt idx="24">
                  <c:v>62.5</c:v>
                </c:pt>
                <c:pt idx="32">
                  <c:v>65</c:v>
                </c:pt>
              </c:numCache>
            </c:numRef>
          </c:xVal>
          <c:yVal>
            <c:numRef>
              <c:f>公会計指標分析・財政指標組合せ分析表!$BP$55:$DC$55</c:f>
              <c:numCache>
                <c:formatCode>#,##0.0;"▲ "#,##0.0</c:formatCode>
                <c:ptCount val="40"/>
                <c:pt idx="0">
                  <c:v>48</c:v>
                </c:pt>
                <c:pt idx="8">
                  <c:v>49.1</c:v>
                </c:pt>
                <c:pt idx="16">
                  <c:v>41.5</c:v>
                </c:pt>
                <c:pt idx="24">
                  <c:v>25.2</c:v>
                </c:pt>
                <c:pt idx="32">
                  <c:v>15.7</c:v>
                </c:pt>
              </c:numCache>
            </c:numRef>
          </c:yVal>
          <c:smooth val="0"/>
          <c:extLst>
            <c:ext xmlns:c16="http://schemas.microsoft.com/office/drawing/2014/chart" uri="{C3380CC4-5D6E-409C-BE32-E72D297353CC}">
              <c16:uniqueId val="{00000013-BF37-41FD-9120-29AFE01E87F2}"/>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{E975B8E8-E464-4ED4-9702-95FA1D5775EB}</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BF3A-4864-8898-8B07871F0BD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{A8B0D291-D4F8-473A-8ED3-8A9DF6B42DFF}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F3A-4864-8898-8B07871F0BD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{2F6135B3-46CE-4247-8940-619EA3848A05}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F3A-4864-8898-8B07871F0BD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{BE0049D3-529F-4C57-967A-0C41EE381469}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F3A-4864-8898-8B07871F0BD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{8E49C0B8-98BA-4C93-A4FF-F7ECE5742DE4}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F3A-4864-8898-8B07871F0BDC}"/>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{088118A9-03D0-47B4-95E2-0CD06F99A890}</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BF3A-4864-8898-8B07871F0BDC}"/>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{64594028-88A6-44E8-AC02-B5A6493D0031}</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BF3A-4864-8898-8B07871F0BDC}"/>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{43958C63-3FD5-417D-8A88-87D3A145910E}</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BF3A-4864-8898-8B07871F0BDC}"/>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{F8620D82-83FA-42EE-AFF6-6BC22EB0127B}</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BF3A-4864-8898-8B07871F0BD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5.5</c:v>
                </c:pt>
                <c:pt idx="8">
                  <c:v>6.4</c:v>
                </c:pt>
                <c:pt idx="16">
                  <c:v>6.7</c:v>
                </c:pt>
                <c:pt idx="24">
                  <c:v>6.6</c:v>
                </c:pt>
                <c:pt idx="32">
                  <c:v>6.5</c:v>
                </c:pt>
              </c:numCache>
            </c:numRef>
          </c:xVal>
          <c:yVal>
            <c:numRef>
              <c:f>公会計指標分析・財政指標組合せ分析表!$BP$73:$DC$73</c:f>
              <c:numCache>
                <c:formatCode>#,##0.0;"▲ "#,##0.0</c:formatCode>
                <c:ptCount val="40"/>
                <c:pt idx="0">
                  <c:v>13</c:v>
                </c:pt>
                <c:pt idx="8">
                  <c:v>38.299999999999997</c:v>
                </c:pt>
                <c:pt idx="16">
                  <c:v>32.799999999999997</c:v>
                </c:pt>
                <c:pt idx="24">
                  <c:v>22.8</c:v>
                </c:pt>
                <c:pt idx="32">
                  <c:v>18.600000000000001</c:v>
                </c:pt>
              </c:numCache>
            </c:numRef>
          </c:yVal>
          <c:smooth val="0"/>
          <c:extLst>
            <c:ext xmlns:c16="http://schemas.microsoft.com/office/drawing/2014/chart" uri="{C3380CC4-5D6E-409C-BE32-E72D297353CC}">
              <c16:uniqueId val="{00000009-BF3A-4864-8898-8B07871F0BD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1.177848999970554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{E6427341-14DC-4FBD-93E0-9DD02B0FEEBB}</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BF3A-4864-8898-8B07871F0BD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{CD90B57E-0429-4051-A619-E3043AFEC2BA}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F3A-4864-8898-8B07871F0BD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{0A88EFA1-C134-44A5-B6FE-561C6C5DE8C4}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F3A-4864-8898-8B07871F0BD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{881310CA-7970-45F8-BE78-C1C3B6A85145}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F3A-4864-8898-8B07871F0BD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{4ADC0070-1754-456C-9C47-DE271DADFEE0}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F3A-4864-8898-8B07871F0BDC}"/>
                </c:ext>
              </c:extLst>
            </c:dLbl>
            <c:dLbl>
              <c:idx val="8"/>
              <c:layout>
                <c:manualLayout>
                  <c:x val="0"/>
                  <c:y val="1.1778832487274795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{060F1E3E-149D-4258-AA1A-68953A5CA4DE}</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BF3A-4864-8898-8B07871F0BDC}"/>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{BB66A36B-09F2-4945-9B00-A936150723FE}</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BF3A-4864-8898-8B07871F0BDC}"/>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{161DFB94-E69D-4C9E-9871-CD956C5CC3F3}</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BF3A-4864-8898-8B07871F0BDC}"/>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{C97AF8E1-C955-46E5-90D2-85FCE3171C96}</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BF3A-4864-8898-8B07871F0BD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9.5</c:v>
                </c:pt>
                <c:pt idx="16">
                  <c:v>9.1999999999999993</c:v>
                </c:pt>
                <c:pt idx="24">
                  <c:v>8.9</c:v>
                </c:pt>
                <c:pt idx="32">
                  <c:v>8.9</c:v>
                </c:pt>
              </c:numCache>
            </c:numRef>
          </c:xVal>
          <c:yVal>
            <c:numRef>
              <c:f>公会計指標分析・財政指標組合せ分析表!$BP$77:$DC$77</c:f>
              <c:numCache>
                <c:formatCode>#,##0.0;"▲ "#,##0.0</c:formatCode>
                <c:ptCount val="40"/>
                <c:pt idx="0">
                  <c:v>48</c:v>
                </c:pt>
                <c:pt idx="8">
                  <c:v>49.1</c:v>
                </c:pt>
                <c:pt idx="16">
                  <c:v>41.5</c:v>
                </c:pt>
                <c:pt idx="24">
                  <c:v>25.2</c:v>
                </c:pt>
                <c:pt idx="32">
                  <c:v>15.7</c:v>
                </c:pt>
              </c:numCache>
            </c:numRef>
          </c:yVal>
          <c:smooth val="0"/>
          <c:extLst>
            <c:ext xmlns:c16="http://schemas.microsoft.com/office/drawing/2014/chart" uri="{C3380CC4-5D6E-409C-BE32-E72D297353CC}">
              <c16:uniqueId val="{00000013-BF3A-4864-8898-8B07871F0BDC}"/>
            </c:ext>
          </c:extLst>
        </c:ser>
        <c:dLbls>
          <c:showLegendKey val="0"/>
          <c:showVal val="1"/>
          <c:showCatName val="0"/>
          <c:showSerName val="0"/>
          <c:showPercent val="0"/>
          <c:showBubbleSize val="0"/>
        </c:dLbls>
        <c:axId val="84219776"/>
        <c:axId val="84234240"/>
      </c:scatterChart>
      <c:valAx>
        <c:axId val="84219776"/>
        <c:scaling>
          <c:orientation val="maxMin"/>
          <c:max val="10"/>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長崎県壱岐市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24,956
24,858
139.42
24,139,487
23,444,825
523,137
12,651,437
25,143,600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18.6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長引く地方経済の低迷や少子高齢化に伴う人口減少により地方税等の自主財源の確保が難しい状況が続き、歳入の多くを地方交付税等の依存財源に頼った財政基盤となっており、財政力指数は類似団体内平均を大きく下回っている。</a:t>
          </a:r>
          <a:endParaRPr lang="ja-JP" altLang="ja-JP" sz="1400">
            <a:effectLst/>
          </a:endParaRPr>
        </a:p>
        <a:p>
          <a:r>
            <a:rPr kumimoji="1" lang="ja-JP" altLang="ja-JP" sz="1100">
              <a:solidFill>
                <a:schemeClr val="dk1"/>
              </a:solidFill>
              <a:effectLst/>
              <a:latin typeface="+mn-lt"/>
              <a:ea typeface="+mn-ea"/>
              <a:cs typeface="+mn-cs"/>
            </a:rPr>
            <a:t>今後は、事業の峻別により、投資的経費等を抑制し、歳出の徹底的な見直しを図るとともに、新たな自主財源の発掘による歳入確保に努めていく。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13970</xdr:rowOff>
    </xdr:from>
    <xdr:to>
      <xdr:col>23</xdr:col>
      <xdr:colOff>133350</xdr:colOff>
      <xdr:row>44</xdr:row>
      <xdr:rowOff>165100</xdr:rowOff>
    </xdr:to>
    <xdr:cxnSp macro="">
      <xdr:nvCxnSpPr>
        <xdr:cNvPr id="62" name="直線コネクタ 61"/>
        <xdr:cNvCxnSpPr/>
      </xdr:nvCxnSpPr>
      <xdr:spPr>
        <a:xfrm flipV="1">
          <a:off x="4953000" y="635762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3"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4" name="直線コネクタ 63"/>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100347</xdr:rowOff>
    </xdr:from>
    <xdr:ext cx="762000" cy="259045"/>
    <xdr:sp macro="" textlink="">
      <xdr:nvSpPr>
        <xdr:cNvPr id="65" name="財政力最大値テキスト"/>
        <xdr:cNvSpPr txBox="1"/>
      </xdr:nvSpPr>
      <xdr:spPr>
        <a:xfrm>
          <a:off x="5041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13970</xdr:rowOff>
    </xdr:from>
    <xdr:to>
      <xdr:col>24</xdr:col>
      <xdr:colOff>12700</xdr:colOff>
      <xdr:row>37</xdr:row>
      <xdr:rowOff>13970</xdr:rowOff>
    </xdr:to>
    <xdr:cxnSp macro="">
      <xdr:nvCxnSpPr>
        <xdr:cNvPr id="66" name="直線コネクタ 65"/>
        <xdr:cNvCxnSpPr/>
      </xdr:nvCxnSpPr>
      <xdr:spPr>
        <a:xfrm>
          <a:off x="4864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116840</xdr:rowOff>
    </xdr:from>
    <xdr:to>
      <xdr:col>23</xdr:col>
      <xdr:colOff>133350</xdr:colOff>
      <xdr:row>44</xdr:row>
      <xdr:rowOff>116840</xdr:rowOff>
    </xdr:to>
    <xdr:cxnSp macro="">
      <xdr:nvCxnSpPr>
        <xdr:cNvPr id="67" name="直線コネクタ 66"/>
        <xdr:cNvCxnSpPr/>
      </xdr:nvCxnSpPr>
      <xdr:spPr>
        <a:xfrm>
          <a:off x="4114800" y="76606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39387</xdr:rowOff>
    </xdr:from>
    <xdr:ext cx="762000" cy="259045"/>
    <xdr:sp macro="" textlink="">
      <xdr:nvSpPr>
        <xdr:cNvPr id="68" name="財政力平均値テキスト"/>
        <xdr:cNvSpPr txBox="1"/>
      </xdr:nvSpPr>
      <xdr:spPr>
        <a:xfrm>
          <a:off x="5041900" y="7068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69" name="フローチャート: 判断 68"/>
        <xdr:cNvSpPr/>
      </xdr:nvSpPr>
      <xdr:spPr>
        <a:xfrm>
          <a:off x="49022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116840</xdr:rowOff>
    </xdr:from>
    <xdr:to>
      <xdr:col>19</xdr:col>
      <xdr:colOff>133350</xdr:colOff>
      <xdr:row>44</xdr:row>
      <xdr:rowOff>116840</xdr:rowOff>
    </xdr:to>
    <xdr:cxnSp macro="">
      <xdr:nvCxnSpPr>
        <xdr:cNvPr id="70" name="直線コネクタ 69"/>
        <xdr:cNvCxnSpPr/>
      </xdr:nvCxnSpPr>
      <xdr:spPr>
        <a:xfrm>
          <a:off x="3225800" y="7660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macro="" textlink="">
      <xdr:nvSpPr>
        <xdr:cNvPr id="71" name="フローチャート: 判断 70"/>
        <xdr:cNvSpPr/>
      </xdr:nvSpPr>
      <xdr:spPr>
        <a:xfrm>
          <a:off x="4064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134637</xdr:rowOff>
    </xdr:from>
    <xdr:ext cx="736600" cy="259045"/>
    <xdr:sp macro="" textlink="">
      <xdr:nvSpPr>
        <xdr:cNvPr id="72" name="テキスト ボックス 71"/>
        <xdr:cNvSpPr txBox="1"/>
      </xdr:nvSpPr>
      <xdr:spPr>
        <a:xfrm>
          <a:off x="3733800" y="6992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116840</xdr:rowOff>
    </xdr:from>
    <xdr:to>
      <xdr:col>15</xdr:col>
      <xdr:colOff>82550</xdr:colOff>
      <xdr:row>44</xdr:row>
      <xdr:rowOff>116840</xdr:rowOff>
    </xdr:to>
    <xdr:cxnSp macro="">
      <xdr:nvCxnSpPr>
        <xdr:cNvPr id="73" name="直線コネクタ 72"/>
        <xdr:cNvCxnSpPr/>
      </xdr:nvCxnSpPr>
      <xdr:spPr>
        <a:xfrm>
          <a:off x="2336800" y="7660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4" name="フローチャート: 判断 73"/>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5" name="テキスト ボックス 74"/>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116840</xdr:rowOff>
    </xdr:from>
    <xdr:to>
      <xdr:col>11</xdr:col>
      <xdr:colOff>31750</xdr:colOff>
      <xdr:row>44</xdr:row>
      <xdr:rowOff>116840</xdr:rowOff>
    </xdr:to>
    <xdr:cxnSp macro="">
      <xdr:nvCxnSpPr>
        <xdr:cNvPr id="76" name="直線コネクタ 75"/>
        <xdr:cNvCxnSpPr/>
      </xdr:nvCxnSpPr>
      <xdr:spPr>
        <a:xfrm>
          <a:off x="1447800" y="7660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77" name="フローチャート: 判断 76"/>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78" name="テキスト ボックス 77"/>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170180</xdr:rowOff>
    </xdr:from>
    <xdr:to>
      <xdr:col>7</xdr:col>
      <xdr:colOff>31750</xdr:colOff>
      <xdr:row>42</xdr:row>
      <xdr:rowOff>100330</xdr:rowOff>
    </xdr:to>
    <xdr:sp macro="" textlink="">
      <xdr:nvSpPr>
        <xdr:cNvPr id="79" name="フローチャート: 判断 78"/>
        <xdr:cNvSpPr/>
      </xdr:nvSpPr>
      <xdr:spPr>
        <a:xfrm>
          <a:off x="1397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110507</xdr:rowOff>
    </xdr:from>
    <xdr:ext cx="762000" cy="259045"/>
    <xdr:sp macro="" textlink="">
      <xdr:nvSpPr>
        <xdr:cNvPr id="80" name="テキスト ボックス 79"/>
        <xdr:cNvSpPr txBox="1"/>
      </xdr:nvSpPr>
      <xdr:spPr>
        <a:xfrm>
          <a:off x="1066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66040</xdr:rowOff>
    </xdr:from>
    <xdr:to>
      <xdr:col>23</xdr:col>
      <xdr:colOff>184150</xdr:colOff>
      <xdr:row>44</xdr:row>
      <xdr:rowOff>167640</xdr:rowOff>
    </xdr:to>
    <xdr:sp macro="" textlink="">
      <xdr:nvSpPr>
        <xdr:cNvPr id="86" name="楕円 85"/>
        <xdr:cNvSpPr/>
      </xdr:nvSpPr>
      <xdr:spPr>
        <a:xfrm>
          <a:off x="49022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133367</xdr:rowOff>
    </xdr:from>
    <xdr:ext cx="762000" cy="259045"/>
    <xdr:sp macro="" textlink="">
      <xdr:nvSpPr>
        <xdr:cNvPr id="87" name="財政力該当値テキスト"/>
        <xdr:cNvSpPr txBox="1"/>
      </xdr:nvSpPr>
      <xdr:spPr>
        <a:xfrm>
          <a:off x="5041900" y="750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66040</xdr:rowOff>
    </xdr:from>
    <xdr:to>
      <xdr:col>19</xdr:col>
      <xdr:colOff>184150</xdr:colOff>
      <xdr:row>44</xdr:row>
      <xdr:rowOff>167640</xdr:rowOff>
    </xdr:to>
    <xdr:sp macro="" textlink="">
      <xdr:nvSpPr>
        <xdr:cNvPr id="88" name="楕円 87"/>
        <xdr:cNvSpPr/>
      </xdr:nvSpPr>
      <xdr:spPr>
        <a:xfrm>
          <a:off x="4064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152417</xdr:rowOff>
    </xdr:from>
    <xdr:ext cx="736600" cy="259045"/>
    <xdr:sp macro="" textlink="">
      <xdr:nvSpPr>
        <xdr:cNvPr id="89" name="テキスト ボックス 88"/>
        <xdr:cNvSpPr txBox="1"/>
      </xdr:nvSpPr>
      <xdr:spPr>
        <a:xfrm>
          <a:off x="3733800" y="769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66040</xdr:rowOff>
    </xdr:from>
    <xdr:to>
      <xdr:col>15</xdr:col>
      <xdr:colOff>133350</xdr:colOff>
      <xdr:row>44</xdr:row>
      <xdr:rowOff>167640</xdr:rowOff>
    </xdr:to>
    <xdr:sp macro="" textlink="">
      <xdr:nvSpPr>
        <xdr:cNvPr id="90" name="楕円 89"/>
        <xdr:cNvSpPr/>
      </xdr:nvSpPr>
      <xdr:spPr>
        <a:xfrm>
          <a:off x="3175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152417</xdr:rowOff>
    </xdr:from>
    <xdr:ext cx="762000" cy="259045"/>
    <xdr:sp macro="" textlink="">
      <xdr:nvSpPr>
        <xdr:cNvPr id="91" name="テキスト ボックス 90"/>
        <xdr:cNvSpPr txBox="1"/>
      </xdr:nvSpPr>
      <xdr:spPr>
        <a:xfrm>
          <a:off x="2844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66040</xdr:rowOff>
    </xdr:from>
    <xdr:to>
      <xdr:col>11</xdr:col>
      <xdr:colOff>82550</xdr:colOff>
      <xdr:row>44</xdr:row>
      <xdr:rowOff>167640</xdr:rowOff>
    </xdr:to>
    <xdr:sp macro="" textlink="">
      <xdr:nvSpPr>
        <xdr:cNvPr id="92" name="楕円 91"/>
        <xdr:cNvSpPr/>
      </xdr:nvSpPr>
      <xdr:spPr>
        <a:xfrm>
          <a:off x="2286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152417</xdr:rowOff>
    </xdr:from>
    <xdr:ext cx="762000" cy="259045"/>
    <xdr:sp macro="" textlink="">
      <xdr:nvSpPr>
        <xdr:cNvPr id="93" name="テキスト ボックス 92"/>
        <xdr:cNvSpPr txBox="1"/>
      </xdr:nvSpPr>
      <xdr:spPr>
        <a:xfrm>
          <a:off x="1955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66040</xdr:rowOff>
    </xdr:from>
    <xdr:to>
      <xdr:col>7</xdr:col>
      <xdr:colOff>31750</xdr:colOff>
      <xdr:row>44</xdr:row>
      <xdr:rowOff>167640</xdr:rowOff>
    </xdr:to>
    <xdr:sp macro="" textlink="">
      <xdr:nvSpPr>
        <xdr:cNvPr id="94" name="楕円 93"/>
        <xdr:cNvSpPr/>
      </xdr:nvSpPr>
      <xdr:spPr>
        <a:xfrm>
          <a:off x="1397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152417</xdr:rowOff>
    </xdr:from>
    <xdr:ext cx="762000" cy="259045"/>
    <xdr:sp macro="" textlink="">
      <xdr:nvSpPr>
        <xdr:cNvPr id="95" name="テキスト ボックス 94"/>
        <xdr:cNvSpPr txBox="1"/>
      </xdr:nvSpPr>
      <xdr:spPr>
        <a:xfrm>
          <a:off x="1066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普通交付税合併算定替措置の段階的縮減が終了し、令和元年度から一本算定となったことから、年々経常収支比率が上昇する見込みであり、令和</a:t>
          </a:r>
          <a:r>
            <a:rPr kumimoji="1" lang="en-US" altLang="ja-JP" sz="1000">
              <a:solidFill>
                <a:schemeClr val="dk1"/>
              </a:solidFill>
              <a:effectLst/>
              <a:latin typeface="+mn-lt"/>
              <a:ea typeface="+mn-ea"/>
              <a:cs typeface="+mn-cs"/>
            </a:rPr>
            <a:t>4</a:t>
          </a:r>
          <a:r>
            <a:rPr kumimoji="1" lang="ja-JP" altLang="ja-JP" sz="1000">
              <a:solidFill>
                <a:schemeClr val="dk1"/>
              </a:solidFill>
              <a:effectLst/>
              <a:latin typeface="+mn-lt"/>
              <a:ea typeface="+mn-ea"/>
              <a:cs typeface="+mn-cs"/>
            </a:rPr>
            <a:t>年度は新型コロナウイルス感染症の縮小に伴い、算定分子である経常の物件費が増加した一方、算定分母となる経常一般財源（地方特例交付金・普通交付税等）が減少したことにより、前年度比</a:t>
          </a:r>
          <a:r>
            <a:rPr kumimoji="1" lang="en-US" altLang="ja-JP" sz="1000">
              <a:solidFill>
                <a:schemeClr val="dk1"/>
              </a:solidFill>
              <a:effectLst/>
              <a:latin typeface="+mn-lt"/>
              <a:ea typeface="+mn-ea"/>
              <a:cs typeface="+mn-cs"/>
            </a:rPr>
            <a:t>2.8</a:t>
          </a:r>
          <a:r>
            <a:rPr kumimoji="1" lang="ja-JP" altLang="ja-JP" sz="1000">
              <a:solidFill>
                <a:schemeClr val="dk1"/>
              </a:solidFill>
              <a:effectLst/>
              <a:latin typeface="+mn-lt"/>
              <a:ea typeface="+mn-ea"/>
              <a:cs typeface="+mn-cs"/>
            </a:rPr>
            <a:t>ポイント増加することとなった。今後は、令和</a:t>
          </a:r>
          <a:r>
            <a:rPr kumimoji="1" lang="en-US" altLang="ja-JP" sz="1000">
              <a:solidFill>
                <a:schemeClr val="dk1"/>
              </a:solidFill>
              <a:effectLst/>
              <a:latin typeface="+mn-lt"/>
              <a:ea typeface="+mn-ea"/>
              <a:cs typeface="+mn-cs"/>
            </a:rPr>
            <a:t>2</a:t>
          </a:r>
          <a:r>
            <a:rPr kumimoji="1" lang="ja-JP" altLang="ja-JP" sz="1000">
              <a:solidFill>
                <a:schemeClr val="dk1"/>
              </a:solidFill>
              <a:effectLst/>
              <a:latin typeface="+mn-lt"/>
              <a:ea typeface="+mn-ea"/>
              <a:cs typeface="+mn-cs"/>
            </a:rPr>
            <a:t>年度の国勢調査人口により、普通交付税算定の測定単位である人口の減少など、経常一般財源の歳入見込みは厳しさを増していくことから、徹底した事務事業等の見直しを図り、経常的経費の歳出抑制に努めていく。</a:t>
          </a:r>
          <a:endParaRPr lang="ja-JP" altLang="ja-JP" sz="1100">
            <a:effectLst/>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66</xdr:row>
      <xdr:rowOff>117022</xdr:rowOff>
    </xdr:to>
    <xdr:cxnSp macro="">
      <xdr:nvCxnSpPr>
        <xdr:cNvPr id="127" name="直線コネクタ 126"/>
        <xdr:cNvCxnSpPr/>
      </xdr:nvCxnSpPr>
      <xdr:spPr>
        <a:xfrm flipV="1">
          <a:off x="4953000" y="10022840"/>
          <a:ext cx="0" cy="14098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89099</xdr:rowOff>
    </xdr:from>
    <xdr:ext cx="762000" cy="259045"/>
    <xdr:sp macro="" textlink="">
      <xdr:nvSpPr>
        <xdr:cNvPr id="128" name="財政構造の弾力性最小値テキスト"/>
        <xdr:cNvSpPr txBox="1"/>
      </xdr:nvSpPr>
      <xdr:spPr>
        <a:xfrm>
          <a:off x="5041900" y="114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117022</xdr:rowOff>
    </xdr:from>
    <xdr:to>
      <xdr:col>24</xdr:col>
      <xdr:colOff>12700</xdr:colOff>
      <xdr:row>66</xdr:row>
      <xdr:rowOff>117022</xdr:rowOff>
    </xdr:to>
    <xdr:cxnSp macro="">
      <xdr:nvCxnSpPr>
        <xdr:cNvPr id="129" name="直線コネクタ 128"/>
        <xdr:cNvCxnSpPr/>
      </xdr:nvCxnSpPr>
      <xdr:spPr>
        <a:xfrm>
          <a:off x="4864100" y="1143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30" name="財政構造の弾力性最大値テキスト"/>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1" name="直線コネクタ 130"/>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127907</xdr:rowOff>
    </xdr:from>
    <xdr:to>
      <xdr:col>23</xdr:col>
      <xdr:colOff>133350</xdr:colOff>
      <xdr:row>60</xdr:row>
      <xdr:rowOff>52977</xdr:rowOff>
    </xdr:to>
    <xdr:cxnSp macro="">
      <xdr:nvCxnSpPr>
        <xdr:cNvPr id="132" name="直線コネクタ 131"/>
        <xdr:cNvCxnSpPr/>
      </xdr:nvCxnSpPr>
      <xdr:spPr>
        <a:xfrm>
          <a:off x="4114800" y="10243457"/>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162940</xdr:rowOff>
    </xdr:from>
    <xdr:ext cx="762000" cy="259045"/>
    <xdr:sp macro="" textlink="">
      <xdr:nvSpPr>
        <xdr:cNvPr id="133" name="財政構造の弾力性平均値テキスト"/>
        <xdr:cNvSpPr txBox="1"/>
      </xdr:nvSpPr>
      <xdr:spPr>
        <a:xfrm>
          <a:off x="5041900" y="10278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19413</xdr:rowOff>
    </xdr:from>
    <xdr:to>
      <xdr:col>23</xdr:col>
      <xdr:colOff>184150</xdr:colOff>
      <xdr:row>60</xdr:row>
      <xdr:rowOff>121013</xdr:rowOff>
    </xdr:to>
    <xdr:sp macro="" textlink="">
      <xdr:nvSpPr>
        <xdr:cNvPr id="134" name="フローチャート: 判断 133"/>
        <xdr:cNvSpPr/>
      </xdr:nvSpPr>
      <xdr:spPr>
        <a:xfrm>
          <a:off x="49022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127907</xdr:rowOff>
    </xdr:from>
    <xdr:to>
      <xdr:col>19</xdr:col>
      <xdr:colOff>133350</xdr:colOff>
      <xdr:row>60</xdr:row>
      <xdr:rowOff>11612</xdr:rowOff>
    </xdr:to>
    <xdr:cxnSp macro="">
      <xdr:nvCxnSpPr>
        <xdr:cNvPr id="135" name="直線コネクタ 134"/>
        <xdr:cNvCxnSpPr/>
      </xdr:nvCxnSpPr>
      <xdr:spPr>
        <a:xfrm flipV="1">
          <a:off x="3225800" y="10243457"/>
          <a:ext cx="889000" cy="5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59</xdr:row>
      <xdr:rowOff>59872</xdr:rowOff>
    </xdr:from>
    <xdr:to>
      <xdr:col>19</xdr:col>
      <xdr:colOff>184150</xdr:colOff>
      <xdr:row>59</xdr:row>
      <xdr:rowOff>161472</xdr:rowOff>
    </xdr:to>
    <xdr:sp macro="" textlink="">
      <xdr:nvSpPr>
        <xdr:cNvPr id="136" name="フローチャート: 判断 135"/>
        <xdr:cNvSpPr/>
      </xdr:nvSpPr>
      <xdr:spPr>
        <a:xfrm>
          <a:off x="4064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199</xdr:rowOff>
    </xdr:from>
    <xdr:ext cx="736600" cy="259045"/>
    <xdr:sp macro="" textlink="">
      <xdr:nvSpPr>
        <xdr:cNvPr id="137" name="テキスト ボックス 136"/>
        <xdr:cNvSpPr txBox="1"/>
      </xdr:nvSpPr>
      <xdr:spPr>
        <a:xfrm>
          <a:off x="3733800" y="9944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11612</xdr:rowOff>
    </xdr:from>
    <xdr:to>
      <xdr:col>15</xdr:col>
      <xdr:colOff>82550</xdr:colOff>
      <xdr:row>60</xdr:row>
      <xdr:rowOff>156391</xdr:rowOff>
    </xdr:to>
    <xdr:cxnSp macro="">
      <xdr:nvCxnSpPr>
        <xdr:cNvPr id="138" name="直線コネクタ 137"/>
        <xdr:cNvCxnSpPr/>
      </xdr:nvCxnSpPr>
      <xdr:spPr>
        <a:xfrm flipV="1">
          <a:off x="2336800" y="10298612"/>
          <a:ext cx="889000" cy="14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26307</xdr:rowOff>
    </xdr:from>
    <xdr:to>
      <xdr:col>15</xdr:col>
      <xdr:colOff>133350</xdr:colOff>
      <xdr:row>60</xdr:row>
      <xdr:rowOff>127907</xdr:rowOff>
    </xdr:to>
    <xdr:sp macro="" textlink="">
      <xdr:nvSpPr>
        <xdr:cNvPr id="139" name="フローチャート: 判断 138"/>
        <xdr:cNvSpPr/>
      </xdr:nvSpPr>
      <xdr:spPr>
        <a:xfrm>
          <a:off x="31750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112684</xdr:rowOff>
    </xdr:from>
    <xdr:ext cx="762000" cy="259045"/>
    <xdr:sp macro="" textlink="">
      <xdr:nvSpPr>
        <xdr:cNvPr id="140" name="テキスト ボックス 139"/>
        <xdr:cNvSpPr txBox="1"/>
      </xdr:nvSpPr>
      <xdr:spPr>
        <a:xfrm>
          <a:off x="2844800" y="10399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70213</xdr:rowOff>
    </xdr:from>
    <xdr:to>
      <xdr:col>11</xdr:col>
      <xdr:colOff>31750</xdr:colOff>
      <xdr:row>60</xdr:row>
      <xdr:rowOff>156391</xdr:rowOff>
    </xdr:to>
    <xdr:cxnSp macro="">
      <xdr:nvCxnSpPr>
        <xdr:cNvPr id="141" name="直線コネクタ 140"/>
        <xdr:cNvCxnSpPr/>
      </xdr:nvCxnSpPr>
      <xdr:spPr>
        <a:xfrm>
          <a:off x="1447800" y="10357213"/>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67673</xdr:rowOff>
    </xdr:from>
    <xdr:to>
      <xdr:col>11</xdr:col>
      <xdr:colOff>82550</xdr:colOff>
      <xdr:row>60</xdr:row>
      <xdr:rowOff>169273</xdr:rowOff>
    </xdr:to>
    <xdr:sp macro="" textlink="">
      <xdr:nvSpPr>
        <xdr:cNvPr id="142" name="フローチャート: 判断 141"/>
        <xdr:cNvSpPr/>
      </xdr:nvSpPr>
      <xdr:spPr>
        <a:xfrm>
          <a:off x="2286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8000</xdr:rowOff>
    </xdr:from>
    <xdr:ext cx="762000" cy="259045"/>
    <xdr:sp macro="" textlink="">
      <xdr:nvSpPr>
        <xdr:cNvPr id="143" name="テキスト ボックス 142"/>
        <xdr:cNvSpPr txBox="1"/>
      </xdr:nvSpPr>
      <xdr:spPr>
        <a:xfrm>
          <a:off x="1955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43543</xdr:rowOff>
    </xdr:from>
    <xdr:to>
      <xdr:col>7</xdr:col>
      <xdr:colOff>31750</xdr:colOff>
      <xdr:row>60</xdr:row>
      <xdr:rowOff>145143</xdr:rowOff>
    </xdr:to>
    <xdr:sp macro="" textlink="">
      <xdr:nvSpPr>
        <xdr:cNvPr id="144" name="フローチャート: 判断 143"/>
        <xdr:cNvSpPr/>
      </xdr:nvSpPr>
      <xdr:spPr>
        <a:xfrm>
          <a:off x="1397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129920</xdr:rowOff>
    </xdr:from>
    <xdr:ext cx="762000" cy="259045"/>
    <xdr:sp macro="" textlink="">
      <xdr:nvSpPr>
        <xdr:cNvPr id="145" name="テキスト ボックス 144"/>
        <xdr:cNvSpPr txBox="1"/>
      </xdr:nvSpPr>
      <xdr:spPr>
        <a:xfrm>
          <a:off x="1066800" y="1041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2177</xdr:rowOff>
    </xdr:from>
    <xdr:to>
      <xdr:col>23</xdr:col>
      <xdr:colOff>184150</xdr:colOff>
      <xdr:row>60</xdr:row>
      <xdr:rowOff>103777</xdr:rowOff>
    </xdr:to>
    <xdr:sp macro="" textlink="">
      <xdr:nvSpPr>
        <xdr:cNvPr id="151" name="楕円 150"/>
        <xdr:cNvSpPr/>
      </xdr:nvSpPr>
      <xdr:spPr>
        <a:xfrm>
          <a:off x="4902200" y="1028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18704</xdr:rowOff>
    </xdr:from>
    <xdr:ext cx="762000" cy="259045"/>
    <xdr:sp macro="" textlink="">
      <xdr:nvSpPr>
        <xdr:cNvPr id="152" name="財政構造の弾力性該当値テキスト"/>
        <xdr:cNvSpPr txBox="1"/>
      </xdr:nvSpPr>
      <xdr:spPr>
        <a:xfrm>
          <a:off x="5041900" y="10134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77107</xdr:rowOff>
    </xdr:from>
    <xdr:to>
      <xdr:col>19</xdr:col>
      <xdr:colOff>184150</xdr:colOff>
      <xdr:row>60</xdr:row>
      <xdr:rowOff>7257</xdr:rowOff>
    </xdr:to>
    <xdr:sp macro="" textlink="">
      <xdr:nvSpPr>
        <xdr:cNvPr id="153" name="楕円 152"/>
        <xdr:cNvSpPr/>
      </xdr:nvSpPr>
      <xdr:spPr>
        <a:xfrm>
          <a:off x="4064000" y="1019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163484</xdr:rowOff>
    </xdr:from>
    <xdr:ext cx="736600" cy="259045"/>
    <xdr:sp macro="" textlink="">
      <xdr:nvSpPr>
        <xdr:cNvPr id="154" name="テキスト ボックス 153"/>
        <xdr:cNvSpPr txBox="1"/>
      </xdr:nvSpPr>
      <xdr:spPr>
        <a:xfrm>
          <a:off x="3733800" y="10279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132262</xdr:rowOff>
    </xdr:from>
    <xdr:to>
      <xdr:col>15</xdr:col>
      <xdr:colOff>133350</xdr:colOff>
      <xdr:row>60</xdr:row>
      <xdr:rowOff>62412</xdr:rowOff>
    </xdr:to>
    <xdr:sp macro="" textlink="">
      <xdr:nvSpPr>
        <xdr:cNvPr id="155" name="楕円 154"/>
        <xdr:cNvSpPr/>
      </xdr:nvSpPr>
      <xdr:spPr>
        <a:xfrm>
          <a:off x="3175000" y="1024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72589</xdr:rowOff>
    </xdr:from>
    <xdr:ext cx="762000" cy="259045"/>
    <xdr:sp macro="" textlink="">
      <xdr:nvSpPr>
        <xdr:cNvPr id="156" name="テキスト ボックス 155"/>
        <xdr:cNvSpPr txBox="1"/>
      </xdr:nvSpPr>
      <xdr:spPr>
        <a:xfrm>
          <a:off x="2844800" y="10016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105591</xdr:rowOff>
    </xdr:from>
    <xdr:to>
      <xdr:col>11</xdr:col>
      <xdr:colOff>82550</xdr:colOff>
      <xdr:row>61</xdr:row>
      <xdr:rowOff>35741</xdr:rowOff>
    </xdr:to>
    <xdr:sp macro="" textlink="">
      <xdr:nvSpPr>
        <xdr:cNvPr id="157" name="楕円 156"/>
        <xdr:cNvSpPr/>
      </xdr:nvSpPr>
      <xdr:spPr>
        <a:xfrm>
          <a:off x="2286000" y="1039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20518</xdr:rowOff>
    </xdr:from>
    <xdr:ext cx="762000" cy="259045"/>
    <xdr:sp macro="" textlink="">
      <xdr:nvSpPr>
        <xdr:cNvPr id="158" name="テキスト ボックス 157"/>
        <xdr:cNvSpPr txBox="1"/>
      </xdr:nvSpPr>
      <xdr:spPr>
        <a:xfrm>
          <a:off x="1955800" y="10478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19413</xdr:rowOff>
    </xdr:from>
    <xdr:to>
      <xdr:col>7</xdr:col>
      <xdr:colOff>31750</xdr:colOff>
      <xdr:row>60</xdr:row>
      <xdr:rowOff>121013</xdr:rowOff>
    </xdr:to>
    <xdr:sp macro="" textlink="">
      <xdr:nvSpPr>
        <xdr:cNvPr id="159" name="楕円 158"/>
        <xdr:cNvSpPr/>
      </xdr:nvSpPr>
      <xdr:spPr>
        <a:xfrm>
          <a:off x="1397000" y="1030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131190</xdr:rowOff>
    </xdr:from>
    <xdr:ext cx="762000" cy="259045"/>
    <xdr:sp macro="" textlink="">
      <xdr:nvSpPr>
        <xdr:cNvPr id="160" name="テキスト ボックス 159"/>
        <xdr:cNvSpPr txBox="1"/>
      </xdr:nvSpPr>
      <xdr:spPr>
        <a:xfrm>
          <a:off x="1066800" y="10075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[311,234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合併後</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年を経過するが、未だに旧町ごとに多くの施設を有し、多くの施設の管理運営費を有しているため、類似団体内平均を大きく上回っている。なお、算出分母となる人口については急激な減少が続いている。</a:t>
          </a:r>
          <a:endParaRPr lang="ja-JP" altLang="ja-JP" sz="1400">
            <a:effectLst/>
          </a:endParaRPr>
        </a:p>
        <a:p>
          <a:r>
            <a:rPr kumimoji="1" lang="ja-JP" altLang="ja-JP" sz="1100">
              <a:solidFill>
                <a:schemeClr val="dk1"/>
              </a:solidFill>
              <a:effectLst/>
              <a:latin typeface="+mn-lt"/>
              <a:ea typeface="+mn-ea"/>
              <a:cs typeface="+mn-cs"/>
            </a:rPr>
            <a:t>今後は、公共施設等総合管理計画（個別施設計画）に基づく施設の統廃合・集約化を行うとともに、指定管理者制度等の活用による施設管理コストの削減に努めていく。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60919</xdr:rowOff>
    </xdr:from>
    <xdr:to>
      <xdr:col>23</xdr:col>
      <xdr:colOff>133350</xdr:colOff>
      <xdr:row>88</xdr:row>
      <xdr:rowOff>134113</xdr:rowOff>
    </xdr:to>
    <xdr:cxnSp macro="">
      <xdr:nvCxnSpPr>
        <xdr:cNvPr id="191" name="直線コネクタ 190"/>
        <xdr:cNvCxnSpPr/>
      </xdr:nvCxnSpPr>
      <xdr:spPr>
        <a:xfrm flipV="1">
          <a:off x="4953000" y="13948369"/>
          <a:ext cx="0" cy="12733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106190</xdr:rowOff>
    </xdr:from>
    <xdr:ext cx="762000" cy="259045"/>
    <xdr:sp macro="" textlink="">
      <xdr:nvSpPr>
        <xdr:cNvPr id="192" name="人件費・物件費等の状況最小値テキスト"/>
        <xdr:cNvSpPr txBox="1"/>
      </xdr:nvSpPr>
      <xdr:spPr>
        <a:xfrm>
          <a:off x="5041900" y="15193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134113</xdr:rowOff>
    </xdr:from>
    <xdr:to>
      <xdr:col>24</xdr:col>
      <xdr:colOff>12700</xdr:colOff>
      <xdr:row>88</xdr:row>
      <xdr:rowOff>134113</xdr:rowOff>
    </xdr:to>
    <xdr:cxnSp macro="">
      <xdr:nvCxnSpPr>
        <xdr:cNvPr id="193" name="直線コネクタ 192"/>
        <xdr:cNvCxnSpPr/>
      </xdr:nvCxnSpPr>
      <xdr:spPr>
        <a:xfrm>
          <a:off x="4864100" y="15221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147296</xdr:rowOff>
    </xdr:from>
    <xdr:ext cx="762000" cy="259045"/>
    <xdr:sp macro="" textlink="">
      <xdr:nvSpPr>
        <xdr:cNvPr id="194" name="人件費・物件費等の状況最大値テキスト"/>
        <xdr:cNvSpPr txBox="1"/>
      </xdr:nvSpPr>
      <xdr:spPr>
        <a:xfrm>
          <a:off x="5041900" y="13691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60919</xdr:rowOff>
    </xdr:from>
    <xdr:to>
      <xdr:col>24</xdr:col>
      <xdr:colOff>12700</xdr:colOff>
      <xdr:row>81</xdr:row>
      <xdr:rowOff>60919</xdr:rowOff>
    </xdr:to>
    <xdr:cxnSp macro="">
      <xdr:nvCxnSpPr>
        <xdr:cNvPr id="195" name="直線コネクタ 194"/>
        <xdr:cNvCxnSpPr/>
      </xdr:nvCxnSpPr>
      <xdr:spPr>
        <a:xfrm>
          <a:off x="4864100" y="13948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34486</xdr:rowOff>
    </xdr:from>
    <xdr:to>
      <xdr:col>23</xdr:col>
      <xdr:colOff>133350</xdr:colOff>
      <xdr:row>83</xdr:row>
      <xdr:rowOff>49298</xdr:rowOff>
    </xdr:to>
    <xdr:cxnSp macro="">
      <xdr:nvCxnSpPr>
        <xdr:cNvPr id="196" name="直線コネクタ 195"/>
        <xdr:cNvCxnSpPr/>
      </xdr:nvCxnSpPr>
      <xdr:spPr>
        <a:xfrm>
          <a:off x="4114800" y="14264836"/>
          <a:ext cx="838200" cy="14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17866</xdr:rowOff>
    </xdr:from>
    <xdr:ext cx="762000" cy="259045"/>
    <xdr:sp macro="" textlink="">
      <xdr:nvSpPr>
        <xdr:cNvPr id="197" name="人件費・物件費等の状況平均値テキスト"/>
        <xdr:cNvSpPr txBox="1"/>
      </xdr:nvSpPr>
      <xdr:spPr>
        <a:xfrm>
          <a:off x="5041900" y="13905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1339</xdr:rowOff>
    </xdr:from>
    <xdr:to>
      <xdr:col>23</xdr:col>
      <xdr:colOff>184150</xdr:colOff>
      <xdr:row>82</xdr:row>
      <xdr:rowOff>102939</xdr:rowOff>
    </xdr:to>
    <xdr:sp macro="" textlink="">
      <xdr:nvSpPr>
        <xdr:cNvPr id="198" name="フローチャート: 判断 197"/>
        <xdr:cNvSpPr/>
      </xdr:nvSpPr>
      <xdr:spPr>
        <a:xfrm>
          <a:off x="4902200" y="1406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22774</xdr:rowOff>
    </xdr:from>
    <xdr:to>
      <xdr:col>19</xdr:col>
      <xdr:colOff>133350</xdr:colOff>
      <xdr:row>83</xdr:row>
      <xdr:rowOff>34486</xdr:rowOff>
    </xdr:to>
    <xdr:cxnSp macro="">
      <xdr:nvCxnSpPr>
        <xdr:cNvPr id="199" name="直線コネクタ 198"/>
        <xdr:cNvCxnSpPr/>
      </xdr:nvCxnSpPr>
      <xdr:spPr>
        <a:xfrm>
          <a:off x="3225800" y="14253124"/>
          <a:ext cx="889000" cy="11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161255</xdr:rowOff>
    </xdr:from>
    <xdr:to>
      <xdr:col>19</xdr:col>
      <xdr:colOff>184150</xdr:colOff>
      <xdr:row>82</xdr:row>
      <xdr:rowOff>91405</xdr:rowOff>
    </xdr:to>
    <xdr:sp macro="" textlink="">
      <xdr:nvSpPr>
        <xdr:cNvPr id="200" name="フローチャート: 判断 199"/>
        <xdr:cNvSpPr/>
      </xdr:nvSpPr>
      <xdr:spPr>
        <a:xfrm>
          <a:off x="4064000" y="140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101582</xdr:rowOff>
    </xdr:from>
    <xdr:ext cx="736600" cy="259045"/>
    <xdr:sp macro="" textlink="">
      <xdr:nvSpPr>
        <xdr:cNvPr id="201" name="テキスト ボックス 200"/>
        <xdr:cNvSpPr txBox="1"/>
      </xdr:nvSpPr>
      <xdr:spPr>
        <a:xfrm>
          <a:off x="3733800" y="13817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22625</xdr:rowOff>
    </xdr:from>
    <xdr:to>
      <xdr:col>15</xdr:col>
      <xdr:colOff>82550</xdr:colOff>
      <xdr:row>83</xdr:row>
      <xdr:rowOff>22774</xdr:rowOff>
    </xdr:to>
    <xdr:cxnSp macro="">
      <xdr:nvCxnSpPr>
        <xdr:cNvPr id="202" name="直線コネクタ 201"/>
        <xdr:cNvCxnSpPr/>
      </xdr:nvCxnSpPr>
      <xdr:spPr>
        <a:xfrm>
          <a:off x="2336800" y="14252975"/>
          <a:ext cx="889000" cy="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141128</xdr:rowOff>
    </xdr:from>
    <xdr:to>
      <xdr:col>15</xdr:col>
      <xdr:colOff>133350</xdr:colOff>
      <xdr:row>82</xdr:row>
      <xdr:rowOff>71278</xdr:rowOff>
    </xdr:to>
    <xdr:sp macro="" textlink="">
      <xdr:nvSpPr>
        <xdr:cNvPr id="203" name="フローチャート: 判断 202"/>
        <xdr:cNvSpPr/>
      </xdr:nvSpPr>
      <xdr:spPr>
        <a:xfrm>
          <a:off x="3175000" y="1402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81455</xdr:rowOff>
    </xdr:from>
    <xdr:ext cx="762000" cy="259045"/>
    <xdr:sp macro="" textlink="">
      <xdr:nvSpPr>
        <xdr:cNvPr id="204" name="テキスト ボックス 203"/>
        <xdr:cNvSpPr txBox="1"/>
      </xdr:nvSpPr>
      <xdr:spPr>
        <a:xfrm>
          <a:off x="2844800" y="13797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168540</xdr:rowOff>
    </xdr:from>
    <xdr:to>
      <xdr:col>11</xdr:col>
      <xdr:colOff>31750</xdr:colOff>
      <xdr:row>83</xdr:row>
      <xdr:rowOff>22625</xdr:rowOff>
    </xdr:to>
    <xdr:cxnSp macro="">
      <xdr:nvCxnSpPr>
        <xdr:cNvPr id="205" name="直線コネクタ 204"/>
        <xdr:cNvCxnSpPr/>
      </xdr:nvCxnSpPr>
      <xdr:spPr>
        <a:xfrm>
          <a:off x="1447800" y="14227440"/>
          <a:ext cx="889000" cy="25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113015</xdr:rowOff>
    </xdr:from>
    <xdr:to>
      <xdr:col>11</xdr:col>
      <xdr:colOff>82550</xdr:colOff>
      <xdr:row>82</xdr:row>
      <xdr:rowOff>43165</xdr:rowOff>
    </xdr:to>
    <xdr:sp macro="" textlink="">
      <xdr:nvSpPr>
        <xdr:cNvPr id="206" name="フローチャート: 判断 205"/>
        <xdr:cNvSpPr/>
      </xdr:nvSpPr>
      <xdr:spPr>
        <a:xfrm>
          <a:off x="2286000" y="1400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53342</xdr:rowOff>
    </xdr:from>
    <xdr:ext cx="762000" cy="259045"/>
    <xdr:sp macro="" textlink="">
      <xdr:nvSpPr>
        <xdr:cNvPr id="207" name="テキスト ボックス 206"/>
        <xdr:cNvSpPr txBox="1"/>
      </xdr:nvSpPr>
      <xdr:spPr>
        <a:xfrm>
          <a:off x="1955800" y="13769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102119</xdr:rowOff>
    </xdr:from>
    <xdr:to>
      <xdr:col>7</xdr:col>
      <xdr:colOff>31750</xdr:colOff>
      <xdr:row>82</xdr:row>
      <xdr:rowOff>32269</xdr:rowOff>
    </xdr:to>
    <xdr:sp macro="" textlink="">
      <xdr:nvSpPr>
        <xdr:cNvPr id="208" name="フローチャート: 判断 207"/>
        <xdr:cNvSpPr/>
      </xdr:nvSpPr>
      <xdr:spPr>
        <a:xfrm>
          <a:off x="1397000" y="13989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42446</xdr:rowOff>
    </xdr:from>
    <xdr:ext cx="762000" cy="259045"/>
    <xdr:sp macro="" textlink="">
      <xdr:nvSpPr>
        <xdr:cNvPr id="209" name="テキスト ボックス 208"/>
        <xdr:cNvSpPr txBox="1"/>
      </xdr:nvSpPr>
      <xdr:spPr>
        <a:xfrm>
          <a:off x="1066800" y="13758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169948</xdr:rowOff>
    </xdr:from>
    <xdr:to>
      <xdr:col>23</xdr:col>
      <xdr:colOff>184150</xdr:colOff>
      <xdr:row>83</xdr:row>
      <xdr:rowOff>100098</xdr:rowOff>
    </xdr:to>
    <xdr:sp macro="" textlink="">
      <xdr:nvSpPr>
        <xdr:cNvPr id="215" name="楕円 214"/>
        <xdr:cNvSpPr/>
      </xdr:nvSpPr>
      <xdr:spPr>
        <a:xfrm>
          <a:off x="4902200" y="1422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142025</xdr:rowOff>
    </xdr:from>
    <xdr:ext cx="762000" cy="259045"/>
    <xdr:sp macro="" textlink="">
      <xdr:nvSpPr>
        <xdr:cNvPr id="216" name="人件費・物件費等の状況該当値テキスト"/>
        <xdr:cNvSpPr txBox="1"/>
      </xdr:nvSpPr>
      <xdr:spPr>
        <a:xfrm>
          <a:off x="5041900" y="1420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155136</xdr:rowOff>
    </xdr:from>
    <xdr:to>
      <xdr:col>19</xdr:col>
      <xdr:colOff>184150</xdr:colOff>
      <xdr:row>83</xdr:row>
      <xdr:rowOff>85286</xdr:rowOff>
    </xdr:to>
    <xdr:sp macro="" textlink="">
      <xdr:nvSpPr>
        <xdr:cNvPr id="217" name="楕円 216"/>
        <xdr:cNvSpPr/>
      </xdr:nvSpPr>
      <xdr:spPr>
        <a:xfrm>
          <a:off x="4064000" y="1421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70063</xdr:rowOff>
    </xdr:from>
    <xdr:ext cx="736600" cy="259045"/>
    <xdr:sp macro="" textlink="">
      <xdr:nvSpPr>
        <xdr:cNvPr id="218" name="テキスト ボックス 217"/>
        <xdr:cNvSpPr txBox="1"/>
      </xdr:nvSpPr>
      <xdr:spPr>
        <a:xfrm>
          <a:off x="3733800" y="14300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143424</xdr:rowOff>
    </xdr:from>
    <xdr:to>
      <xdr:col>15</xdr:col>
      <xdr:colOff>133350</xdr:colOff>
      <xdr:row>83</xdr:row>
      <xdr:rowOff>73574</xdr:rowOff>
    </xdr:to>
    <xdr:sp macro="" textlink="">
      <xdr:nvSpPr>
        <xdr:cNvPr id="219" name="楕円 218"/>
        <xdr:cNvSpPr/>
      </xdr:nvSpPr>
      <xdr:spPr>
        <a:xfrm>
          <a:off x="3175000" y="14202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58351</xdr:rowOff>
    </xdr:from>
    <xdr:ext cx="762000" cy="259045"/>
    <xdr:sp macro="" textlink="">
      <xdr:nvSpPr>
        <xdr:cNvPr id="220" name="テキスト ボックス 219"/>
        <xdr:cNvSpPr txBox="1"/>
      </xdr:nvSpPr>
      <xdr:spPr>
        <a:xfrm>
          <a:off x="2844800" y="1428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143275</xdr:rowOff>
    </xdr:from>
    <xdr:to>
      <xdr:col>11</xdr:col>
      <xdr:colOff>82550</xdr:colOff>
      <xdr:row>83</xdr:row>
      <xdr:rowOff>73425</xdr:rowOff>
    </xdr:to>
    <xdr:sp macro="" textlink="">
      <xdr:nvSpPr>
        <xdr:cNvPr id="221" name="楕円 220"/>
        <xdr:cNvSpPr/>
      </xdr:nvSpPr>
      <xdr:spPr>
        <a:xfrm>
          <a:off x="2286000" y="1420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58202</xdr:rowOff>
    </xdr:from>
    <xdr:ext cx="762000" cy="259045"/>
    <xdr:sp macro="" textlink="">
      <xdr:nvSpPr>
        <xdr:cNvPr id="222" name="テキスト ボックス 221"/>
        <xdr:cNvSpPr txBox="1"/>
      </xdr:nvSpPr>
      <xdr:spPr>
        <a:xfrm>
          <a:off x="1955800" y="1428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117740</xdr:rowOff>
    </xdr:from>
    <xdr:to>
      <xdr:col>7</xdr:col>
      <xdr:colOff>31750</xdr:colOff>
      <xdr:row>83</xdr:row>
      <xdr:rowOff>47890</xdr:rowOff>
    </xdr:to>
    <xdr:sp macro="" textlink="">
      <xdr:nvSpPr>
        <xdr:cNvPr id="223" name="楕円 222"/>
        <xdr:cNvSpPr/>
      </xdr:nvSpPr>
      <xdr:spPr>
        <a:xfrm>
          <a:off x="1397000" y="1417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32667</xdr:rowOff>
    </xdr:from>
    <xdr:ext cx="762000" cy="259045"/>
    <xdr:sp macro="" textlink="">
      <xdr:nvSpPr>
        <xdr:cNvPr id="224" name="テキスト ボックス 223"/>
        <xdr:cNvSpPr txBox="1"/>
      </xdr:nvSpPr>
      <xdr:spPr>
        <a:xfrm>
          <a:off x="1066800" y="1426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級別標準職務の見直しにより、一定の昇給抑制が図られているため、全国市町村平均と同程度にとどまっており、長崎県下でも低い水準にある。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今後も、国の人事院勧告を尊重した適正な職員の給与水準の確保に努めるとともに、職員数の適正化による</a:t>
          </a:r>
          <a:r>
            <a:rPr kumimoji="1" lang="ja-JP" altLang="ja-JP" sz="1100" b="0" i="0" baseline="0">
              <a:solidFill>
                <a:schemeClr val="dk1"/>
              </a:solidFill>
              <a:effectLst/>
              <a:latin typeface="+mn-lt"/>
              <a:ea typeface="+mn-ea"/>
              <a:cs typeface="+mn-cs"/>
            </a:rPr>
            <a:t>総人件費の抑制に努めていく。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4234</xdr:rowOff>
    </xdr:from>
    <xdr:to>
      <xdr:col>81</xdr:col>
      <xdr:colOff>44450</xdr:colOff>
      <xdr:row>89</xdr:row>
      <xdr:rowOff>150284</xdr:rowOff>
    </xdr:to>
    <xdr:cxnSp macro="">
      <xdr:nvCxnSpPr>
        <xdr:cNvPr id="253" name="直線コネクタ 252"/>
        <xdr:cNvCxnSpPr/>
      </xdr:nvCxnSpPr>
      <xdr:spPr>
        <a:xfrm flipV="1">
          <a:off x="17018000" y="13720234"/>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4" name="給与水準   （国との比較）最小値テキスト"/>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5" name="直線コネクタ 254"/>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90611</xdr:rowOff>
    </xdr:from>
    <xdr:ext cx="762000" cy="259045"/>
    <xdr:sp macro="" textlink="">
      <xdr:nvSpPr>
        <xdr:cNvPr id="256" name="給与水準   （国との比較）最大値テキスト"/>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4234</xdr:rowOff>
    </xdr:from>
    <xdr:to>
      <xdr:col>81</xdr:col>
      <xdr:colOff>133350</xdr:colOff>
      <xdr:row>80</xdr:row>
      <xdr:rowOff>4234</xdr:rowOff>
    </xdr:to>
    <xdr:cxnSp macro="">
      <xdr:nvCxnSpPr>
        <xdr:cNvPr id="257" name="直線コネクタ 256"/>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58561</xdr:rowOff>
    </xdr:from>
    <xdr:to>
      <xdr:col>81</xdr:col>
      <xdr:colOff>44450</xdr:colOff>
      <xdr:row>85</xdr:row>
      <xdr:rowOff>85372</xdr:rowOff>
    </xdr:to>
    <xdr:cxnSp macro="">
      <xdr:nvCxnSpPr>
        <xdr:cNvPr id="258" name="直線コネクタ 257"/>
        <xdr:cNvCxnSpPr/>
      </xdr:nvCxnSpPr>
      <xdr:spPr>
        <a:xfrm>
          <a:off x="16179800" y="14631811"/>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140705</xdr:rowOff>
    </xdr:from>
    <xdr:ext cx="762000" cy="259045"/>
    <xdr:sp macro="" textlink="">
      <xdr:nvSpPr>
        <xdr:cNvPr id="259" name="給与水準   （国との比較）平均値テキスト"/>
        <xdr:cNvSpPr txBox="1"/>
      </xdr:nvSpPr>
      <xdr:spPr>
        <a:xfrm>
          <a:off x="17106900" y="14713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168628</xdr:rowOff>
    </xdr:from>
    <xdr:to>
      <xdr:col>81</xdr:col>
      <xdr:colOff>95250</xdr:colOff>
      <xdr:row>86</xdr:row>
      <xdr:rowOff>98778</xdr:rowOff>
    </xdr:to>
    <xdr:sp macro="" textlink="">
      <xdr:nvSpPr>
        <xdr:cNvPr id="260" name="フローチャート: 判断 259"/>
        <xdr:cNvSpPr/>
      </xdr:nvSpPr>
      <xdr:spPr>
        <a:xfrm>
          <a:off x="169672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58561</xdr:rowOff>
    </xdr:from>
    <xdr:to>
      <xdr:col>77</xdr:col>
      <xdr:colOff>44450</xdr:colOff>
      <xdr:row>85</xdr:row>
      <xdr:rowOff>71966</xdr:rowOff>
    </xdr:to>
    <xdr:cxnSp macro="">
      <xdr:nvCxnSpPr>
        <xdr:cNvPr id="261" name="直線コネクタ 260"/>
        <xdr:cNvCxnSpPr/>
      </xdr:nvCxnSpPr>
      <xdr:spPr>
        <a:xfrm flipV="1">
          <a:off x="15290800" y="14631811"/>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10584</xdr:rowOff>
    </xdr:from>
    <xdr:to>
      <xdr:col>77</xdr:col>
      <xdr:colOff>95250</xdr:colOff>
      <xdr:row>86</xdr:row>
      <xdr:rowOff>112184</xdr:rowOff>
    </xdr:to>
    <xdr:sp macro="" textlink="">
      <xdr:nvSpPr>
        <xdr:cNvPr id="262" name="フローチャート: 判断 261"/>
        <xdr:cNvSpPr/>
      </xdr:nvSpPr>
      <xdr:spPr>
        <a:xfrm>
          <a:off x="16129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96961</xdr:rowOff>
    </xdr:from>
    <xdr:ext cx="736600" cy="259045"/>
    <xdr:sp macro="" textlink="">
      <xdr:nvSpPr>
        <xdr:cNvPr id="263" name="テキスト ボックス 262"/>
        <xdr:cNvSpPr txBox="1"/>
      </xdr:nvSpPr>
      <xdr:spPr>
        <a:xfrm>
          <a:off x="15798800" y="14841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71966</xdr:rowOff>
    </xdr:from>
    <xdr:to>
      <xdr:col>72</xdr:col>
      <xdr:colOff>203200</xdr:colOff>
      <xdr:row>85</xdr:row>
      <xdr:rowOff>71966</xdr:rowOff>
    </xdr:to>
    <xdr:cxnSp macro="">
      <xdr:nvCxnSpPr>
        <xdr:cNvPr id="264" name="直線コネクタ 263"/>
        <xdr:cNvCxnSpPr/>
      </xdr:nvCxnSpPr>
      <xdr:spPr>
        <a:xfrm>
          <a:off x="14401800" y="146452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5" name="フローチャート: 判断 264"/>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123772</xdr:rowOff>
    </xdr:from>
    <xdr:ext cx="762000" cy="259045"/>
    <xdr:sp macro="" textlink="">
      <xdr:nvSpPr>
        <xdr:cNvPr id="266" name="テキスト ボックス 265"/>
        <xdr:cNvSpPr txBox="1"/>
      </xdr:nvSpPr>
      <xdr:spPr>
        <a:xfrm>
          <a:off x="14909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71966</xdr:rowOff>
    </xdr:from>
    <xdr:to>
      <xdr:col>68</xdr:col>
      <xdr:colOff>152400</xdr:colOff>
      <xdr:row>86</xdr:row>
      <xdr:rowOff>47978</xdr:rowOff>
    </xdr:to>
    <xdr:cxnSp macro="">
      <xdr:nvCxnSpPr>
        <xdr:cNvPr id="267" name="直線コネクタ 266"/>
        <xdr:cNvCxnSpPr/>
      </xdr:nvCxnSpPr>
      <xdr:spPr>
        <a:xfrm flipV="1">
          <a:off x="13512800" y="14645216"/>
          <a:ext cx="889000" cy="14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23989</xdr:rowOff>
    </xdr:from>
    <xdr:to>
      <xdr:col>68</xdr:col>
      <xdr:colOff>203200</xdr:colOff>
      <xdr:row>86</xdr:row>
      <xdr:rowOff>125589</xdr:rowOff>
    </xdr:to>
    <xdr:sp macro="" textlink="">
      <xdr:nvSpPr>
        <xdr:cNvPr id="268" name="フローチャート: 判断 267"/>
        <xdr:cNvSpPr/>
      </xdr:nvSpPr>
      <xdr:spPr>
        <a:xfrm>
          <a:off x="14351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110366</xdr:rowOff>
    </xdr:from>
    <xdr:ext cx="762000" cy="259045"/>
    <xdr:sp macro="" textlink="">
      <xdr:nvSpPr>
        <xdr:cNvPr id="269" name="テキスト ボックス 268"/>
        <xdr:cNvSpPr txBox="1"/>
      </xdr:nvSpPr>
      <xdr:spPr>
        <a:xfrm>
          <a:off x="14020800" y="1485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37395</xdr:rowOff>
    </xdr:from>
    <xdr:to>
      <xdr:col>64</xdr:col>
      <xdr:colOff>152400</xdr:colOff>
      <xdr:row>86</xdr:row>
      <xdr:rowOff>138995</xdr:rowOff>
    </xdr:to>
    <xdr:sp macro="" textlink="">
      <xdr:nvSpPr>
        <xdr:cNvPr id="270" name="フローチャート: 判断 269"/>
        <xdr:cNvSpPr/>
      </xdr:nvSpPr>
      <xdr:spPr>
        <a:xfrm>
          <a:off x="13462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123772</xdr:rowOff>
    </xdr:from>
    <xdr:ext cx="762000" cy="259045"/>
    <xdr:sp macro="" textlink="">
      <xdr:nvSpPr>
        <xdr:cNvPr id="271" name="テキスト ボックス 270"/>
        <xdr:cNvSpPr txBox="1"/>
      </xdr:nvSpPr>
      <xdr:spPr>
        <a:xfrm>
          <a:off x="13131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34572</xdr:rowOff>
    </xdr:from>
    <xdr:to>
      <xdr:col>81</xdr:col>
      <xdr:colOff>95250</xdr:colOff>
      <xdr:row>85</xdr:row>
      <xdr:rowOff>136172</xdr:rowOff>
    </xdr:to>
    <xdr:sp macro="" textlink="">
      <xdr:nvSpPr>
        <xdr:cNvPr id="277" name="楕円 276"/>
        <xdr:cNvSpPr/>
      </xdr:nvSpPr>
      <xdr:spPr>
        <a:xfrm>
          <a:off x="16967200" y="1460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51099</xdr:rowOff>
    </xdr:from>
    <xdr:ext cx="762000" cy="259045"/>
    <xdr:sp macro="" textlink="">
      <xdr:nvSpPr>
        <xdr:cNvPr id="278" name="給与水準   （国との比較）該当値テキスト"/>
        <xdr:cNvSpPr txBox="1"/>
      </xdr:nvSpPr>
      <xdr:spPr>
        <a:xfrm>
          <a:off x="17106900" y="14452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7761</xdr:rowOff>
    </xdr:from>
    <xdr:to>
      <xdr:col>77</xdr:col>
      <xdr:colOff>95250</xdr:colOff>
      <xdr:row>85</xdr:row>
      <xdr:rowOff>109361</xdr:rowOff>
    </xdr:to>
    <xdr:sp macro="" textlink="">
      <xdr:nvSpPr>
        <xdr:cNvPr id="279" name="楕円 278"/>
        <xdr:cNvSpPr/>
      </xdr:nvSpPr>
      <xdr:spPr>
        <a:xfrm>
          <a:off x="16129000" y="1458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119538</xdr:rowOff>
    </xdr:from>
    <xdr:ext cx="736600" cy="259045"/>
    <xdr:sp macro="" textlink="">
      <xdr:nvSpPr>
        <xdr:cNvPr id="280" name="テキスト ボックス 279"/>
        <xdr:cNvSpPr txBox="1"/>
      </xdr:nvSpPr>
      <xdr:spPr>
        <a:xfrm>
          <a:off x="15798800" y="14349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21166</xdr:rowOff>
    </xdr:from>
    <xdr:to>
      <xdr:col>73</xdr:col>
      <xdr:colOff>44450</xdr:colOff>
      <xdr:row>85</xdr:row>
      <xdr:rowOff>122766</xdr:rowOff>
    </xdr:to>
    <xdr:sp macro="" textlink="">
      <xdr:nvSpPr>
        <xdr:cNvPr id="281" name="楕円 280"/>
        <xdr:cNvSpPr/>
      </xdr:nvSpPr>
      <xdr:spPr>
        <a:xfrm>
          <a:off x="15240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132943</xdr:rowOff>
    </xdr:from>
    <xdr:ext cx="762000" cy="259045"/>
    <xdr:sp macro="" textlink="">
      <xdr:nvSpPr>
        <xdr:cNvPr id="282" name="テキスト ボックス 281"/>
        <xdr:cNvSpPr txBox="1"/>
      </xdr:nvSpPr>
      <xdr:spPr>
        <a:xfrm>
          <a:off x="14909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21166</xdr:rowOff>
    </xdr:from>
    <xdr:to>
      <xdr:col>68</xdr:col>
      <xdr:colOff>203200</xdr:colOff>
      <xdr:row>85</xdr:row>
      <xdr:rowOff>122766</xdr:rowOff>
    </xdr:to>
    <xdr:sp macro="" textlink="">
      <xdr:nvSpPr>
        <xdr:cNvPr id="283" name="楕円 282"/>
        <xdr:cNvSpPr/>
      </xdr:nvSpPr>
      <xdr:spPr>
        <a:xfrm>
          <a:off x="14351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132943</xdr:rowOff>
    </xdr:from>
    <xdr:ext cx="762000" cy="259045"/>
    <xdr:sp macro="" textlink="">
      <xdr:nvSpPr>
        <xdr:cNvPr id="284" name="テキスト ボックス 283"/>
        <xdr:cNvSpPr txBox="1"/>
      </xdr:nvSpPr>
      <xdr:spPr>
        <a:xfrm>
          <a:off x="14020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168628</xdr:rowOff>
    </xdr:from>
    <xdr:to>
      <xdr:col>64</xdr:col>
      <xdr:colOff>152400</xdr:colOff>
      <xdr:row>86</xdr:row>
      <xdr:rowOff>98778</xdr:rowOff>
    </xdr:to>
    <xdr:sp macro="" textlink="">
      <xdr:nvSpPr>
        <xdr:cNvPr id="285" name="楕円 284"/>
        <xdr:cNvSpPr/>
      </xdr:nvSpPr>
      <xdr:spPr>
        <a:xfrm>
          <a:off x="13462000" y="1474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108955</xdr:rowOff>
    </xdr:from>
    <xdr:ext cx="762000" cy="259045"/>
    <xdr:sp macro="" textlink="">
      <xdr:nvSpPr>
        <xdr:cNvPr id="286" name="テキスト ボックス 285"/>
        <xdr:cNvSpPr txBox="1"/>
      </xdr:nvSpPr>
      <xdr:spPr>
        <a:xfrm>
          <a:off x="13131800" y="1451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離島の特殊性や地理的要因などにより、</a:t>
          </a:r>
          <a:r>
            <a:rPr kumimoji="1" lang="ja-JP" altLang="ja-JP" sz="1100">
              <a:solidFill>
                <a:schemeClr val="dk1"/>
              </a:solidFill>
              <a:effectLst/>
              <a:latin typeface="+mn-lt"/>
              <a:ea typeface="+mn-ea"/>
              <a:cs typeface="+mn-cs"/>
            </a:rPr>
            <a:t>民生部門や農林水産部門、消防部門に人を多く配置しているため、類似団体平均を大きく上回っている。その一方で、壱岐市行財政改革「第４次」定員適正化計画に基づいた職員数の適正化に努めており、前年度に比べて、減少し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28182</xdr:rowOff>
    </xdr:from>
    <xdr:to>
      <xdr:col>81</xdr:col>
      <xdr:colOff>44450</xdr:colOff>
      <xdr:row>67</xdr:row>
      <xdr:rowOff>61625</xdr:rowOff>
    </xdr:to>
    <xdr:cxnSp macro="">
      <xdr:nvCxnSpPr>
        <xdr:cNvPr id="318" name="直線コネクタ 317"/>
        <xdr:cNvCxnSpPr/>
      </xdr:nvCxnSpPr>
      <xdr:spPr>
        <a:xfrm flipV="1">
          <a:off x="17018000" y="9972282"/>
          <a:ext cx="0" cy="15764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33702</xdr:rowOff>
    </xdr:from>
    <xdr:ext cx="762000" cy="259045"/>
    <xdr:sp macro="" textlink="">
      <xdr:nvSpPr>
        <xdr:cNvPr id="319" name="定員管理の状況最小値テキスト"/>
        <xdr:cNvSpPr txBox="1"/>
      </xdr:nvSpPr>
      <xdr:spPr>
        <a:xfrm>
          <a:off x="17106900" y="1152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61625</xdr:rowOff>
    </xdr:from>
    <xdr:to>
      <xdr:col>81</xdr:col>
      <xdr:colOff>133350</xdr:colOff>
      <xdr:row>67</xdr:row>
      <xdr:rowOff>61625</xdr:rowOff>
    </xdr:to>
    <xdr:cxnSp macro="">
      <xdr:nvCxnSpPr>
        <xdr:cNvPr id="320" name="直線コネクタ 319"/>
        <xdr:cNvCxnSpPr/>
      </xdr:nvCxnSpPr>
      <xdr:spPr>
        <a:xfrm>
          <a:off x="16929100" y="1154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114559</xdr:rowOff>
    </xdr:from>
    <xdr:ext cx="762000" cy="259045"/>
    <xdr:sp macro="" textlink="">
      <xdr:nvSpPr>
        <xdr:cNvPr id="321" name="定員管理の状況最大値テキスト"/>
        <xdr:cNvSpPr txBox="1"/>
      </xdr:nvSpPr>
      <xdr:spPr>
        <a:xfrm>
          <a:off x="17106900" y="9715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28182</xdr:rowOff>
    </xdr:from>
    <xdr:to>
      <xdr:col>81</xdr:col>
      <xdr:colOff>133350</xdr:colOff>
      <xdr:row>58</xdr:row>
      <xdr:rowOff>28182</xdr:rowOff>
    </xdr:to>
    <xdr:cxnSp macro="">
      <xdr:nvCxnSpPr>
        <xdr:cNvPr id="322" name="直線コネクタ 321"/>
        <xdr:cNvCxnSpPr/>
      </xdr:nvCxnSpPr>
      <xdr:spPr>
        <a:xfrm>
          <a:off x="16929100" y="9972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137281</xdr:rowOff>
    </xdr:from>
    <xdr:to>
      <xdr:col>81</xdr:col>
      <xdr:colOff>44450</xdr:colOff>
      <xdr:row>63</xdr:row>
      <xdr:rowOff>146473</xdr:rowOff>
    </xdr:to>
    <xdr:cxnSp macro="">
      <xdr:nvCxnSpPr>
        <xdr:cNvPr id="323" name="直線コネクタ 322"/>
        <xdr:cNvCxnSpPr/>
      </xdr:nvCxnSpPr>
      <xdr:spPr>
        <a:xfrm flipV="1">
          <a:off x="16179800" y="10938631"/>
          <a:ext cx="8382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150844</xdr:rowOff>
    </xdr:from>
    <xdr:ext cx="762000" cy="259045"/>
    <xdr:sp macro="" textlink="">
      <xdr:nvSpPr>
        <xdr:cNvPr id="324" name="定員管理の状況平均値テキスト"/>
        <xdr:cNvSpPr txBox="1"/>
      </xdr:nvSpPr>
      <xdr:spPr>
        <a:xfrm>
          <a:off x="17106900" y="102663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134317</xdr:rowOff>
    </xdr:from>
    <xdr:to>
      <xdr:col>81</xdr:col>
      <xdr:colOff>95250</xdr:colOff>
      <xdr:row>61</xdr:row>
      <xdr:rowOff>64467</xdr:rowOff>
    </xdr:to>
    <xdr:sp macro="" textlink="">
      <xdr:nvSpPr>
        <xdr:cNvPr id="325" name="フローチャート: 判断 324"/>
        <xdr:cNvSpPr/>
      </xdr:nvSpPr>
      <xdr:spPr>
        <a:xfrm>
          <a:off x="16967200" y="1042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114300</xdr:rowOff>
    </xdr:from>
    <xdr:to>
      <xdr:col>77</xdr:col>
      <xdr:colOff>44450</xdr:colOff>
      <xdr:row>63</xdr:row>
      <xdr:rowOff>146473</xdr:rowOff>
    </xdr:to>
    <xdr:cxnSp macro="">
      <xdr:nvCxnSpPr>
        <xdr:cNvPr id="326" name="直線コネクタ 325"/>
        <xdr:cNvCxnSpPr/>
      </xdr:nvCxnSpPr>
      <xdr:spPr>
        <a:xfrm>
          <a:off x="15290800" y="1091565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123976</xdr:rowOff>
    </xdr:from>
    <xdr:to>
      <xdr:col>77</xdr:col>
      <xdr:colOff>95250</xdr:colOff>
      <xdr:row>61</xdr:row>
      <xdr:rowOff>54126</xdr:rowOff>
    </xdr:to>
    <xdr:sp macro="" textlink="">
      <xdr:nvSpPr>
        <xdr:cNvPr id="327" name="フローチャート: 判断 326"/>
        <xdr:cNvSpPr/>
      </xdr:nvSpPr>
      <xdr:spPr>
        <a:xfrm>
          <a:off x="16129000" y="104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64303</xdr:rowOff>
    </xdr:from>
    <xdr:ext cx="736600" cy="259045"/>
    <xdr:sp macro="" textlink="">
      <xdr:nvSpPr>
        <xdr:cNvPr id="328" name="テキスト ボックス 327"/>
        <xdr:cNvSpPr txBox="1"/>
      </xdr:nvSpPr>
      <xdr:spPr>
        <a:xfrm>
          <a:off x="15798800" y="10179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102809</xdr:rowOff>
    </xdr:from>
    <xdr:to>
      <xdr:col>72</xdr:col>
      <xdr:colOff>203200</xdr:colOff>
      <xdr:row>63</xdr:row>
      <xdr:rowOff>114300</xdr:rowOff>
    </xdr:to>
    <xdr:cxnSp macro="">
      <xdr:nvCxnSpPr>
        <xdr:cNvPr id="329" name="直線コネクタ 328"/>
        <xdr:cNvCxnSpPr/>
      </xdr:nvCxnSpPr>
      <xdr:spPr>
        <a:xfrm>
          <a:off x="14401800" y="10904159"/>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84909</xdr:rowOff>
    </xdr:from>
    <xdr:to>
      <xdr:col>73</xdr:col>
      <xdr:colOff>44450</xdr:colOff>
      <xdr:row>61</xdr:row>
      <xdr:rowOff>15059</xdr:rowOff>
    </xdr:to>
    <xdr:sp macro="" textlink="">
      <xdr:nvSpPr>
        <xdr:cNvPr id="330" name="フローチャート: 判断 329"/>
        <xdr:cNvSpPr/>
      </xdr:nvSpPr>
      <xdr:spPr>
        <a:xfrm>
          <a:off x="15240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25236</xdr:rowOff>
    </xdr:from>
    <xdr:ext cx="762000" cy="259045"/>
    <xdr:sp macro="" textlink="">
      <xdr:nvSpPr>
        <xdr:cNvPr id="331" name="テキスト ボックス 330"/>
        <xdr:cNvSpPr txBox="1"/>
      </xdr:nvSpPr>
      <xdr:spPr>
        <a:xfrm>
          <a:off x="14909800" y="1014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83276</xdr:rowOff>
    </xdr:from>
    <xdr:to>
      <xdr:col>68</xdr:col>
      <xdr:colOff>152400</xdr:colOff>
      <xdr:row>63</xdr:row>
      <xdr:rowOff>102809</xdr:rowOff>
    </xdr:to>
    <xdr:cxnSp macro="">
      <xdr:nvCxnSpPr>
        <xdr:cNvPr id="332" name="直線コネクタ 331"/>
        <xdr:cNvCxnSpPr/>
      </xdr:nvCxnSpPr>
      <xdr:spPr>
        <a:xfrm>
          <a:off x="13512800" y="10884626"/>
          <a:ext cx="889000" cy="1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75716</xdr:rowOff>
    </xdr:from>
    <xdr:to>
      <xdr:col>68</xdr:col>
      <xdr:colOff>203200</xdr:colOff>
      <xdr:row>61</xdr:row>
      <xdr:rowOff>5866</xdr:rowOff>
    </xdr:to>
    <xdr:sp macro="" textlink="">
      <xdr:nvSpPr>
        <xdr:cNvPr id="333" name="フローチャート: 判断 332"/>
        <xdr:cNvSpPr/>
      </xdr:nvSpPr>
      <xdr:spPr>
        <a:xfrm>
          <a:off x="14351000" y="103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16043</xdr:rowOff>
    </xdr:from>
    <xdr:ext cx="762000" cy="259045"/>
    <xdr:sp macro="" textlink="">
      <xdr:nvSpPr>
        <xdr:cNvPr id="334" name="テキスト ボックス 333"/>
        <xdr:cNvSpPr txBox="1"/>
      </xdr:nvSpPr>
      <xdr:spPr>
        <a:xfrm>
          <a:off x="14020800" y="1013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63077</xdr:rowOff>
    </xdr:from>
    <xdr:to>
      <xdr:col>64</xdr:col>
      <xdr:colOff>152400</xdr:colOff>
      <xdr:row>60</xdr:row>
      <xdr:rowOff>164677</xdr:rowOff>
    </xdr:to>
    <xdr:sp macro="" textlink="">
      <xdr:nvSpPr>
        <xdr:cNvPr id="335" name="フローチャート: 判断 334"/>
        <xdr:cNvSpPr/>
      </xdr:nvSpPr>
      <xdr:spPr>
        <a:xfrm>
          <a:off x="13462000" y="1035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3404</xdr:rowOff>
    </xdr:from>
    <xdr:ext cx="762000" cy="259045"/>
    <xdr:sp macro="" textlink="">
      <xdr:nvSpPr>
        <xdr:cNvPr id="336" name="テキスト ボックス 335"/>
        <xdr:cNvSpPr txBox="1"/>
      </xdr:nvSpPr>
      <xdr:spPr>
        <a:xfrm>
          <a:off x="13131800" y="1011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86481</xdr:rowOff>
    </xdr:from>
    <xdr:to>
      <xdr:col>81</xdr:col>
      <xdr:colOff>95250</xdr:colOff>
      <xdr:row>64</xdr:row>
      <xdr:rowOff>16631</xdr:rowOff>
    </xdr:to>
    <xdr:sp macro="" textlink="">
      <xdr:nvSpPr>
        <xdr:cNvPr id="342" name="楕円 341"/>
        <xdr:cNvSpPr/>
      </xdr:nvSpPr>
      <xdr:spPr>
        <a:xfrm>
          <a:off x="16967200" y="1088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58558</xdr:rowOff>
    </xdr:from>
    <xdr:ext cx="762000" cy="259045"/>
    <xdr:sp macro="" textlink="">
      <xdr:nvSpPr>
        <xdr:cNvPr id="343" name="定員管理の状況該当値テキスト"/>
        <xdr:cNvSpPr txBox="1"/>
      </xdr:nvSpPr>
      <xdr:spPr>
        <a:xfrm>
          <a:off x="17106900" y="10859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95673</xdr:rowOff>
    </xdr:from>
    <xdr:to>
      <xdr:col>77</xdr:col>
      <xdr:colOff>95250</xdr:colOff>
      <xdr:row>64</xdr:row>
      <xdr:rowOff>25823</xdr:rowOff>
    </xdr:to>
    <xdr:sp macro="" textlink="">
      <xdr:nvSpPr>
        <xdr:cNvPr id="344" name="楕円 343"/>
        <xdr:cNvSpPr/>
      </xdr:nvSpPr>
      <xdr:spPr>
        <a:xfrm>
          <a:off x="16129000" y="1089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10600</xdr:rowOff>
    </xdr:from>
    <xdr:ext cx="736600" cy="259045"/>
    <xdr:sp macro="" textlink="">
      <xdr:nvSpPr>
        <xdr:cNvPr id="345" name="テキスト ボックス 344"/>
        <xdr:cNvSpPr txBox="1"/>
      </xdr:nvSpPr>
      <xdr:spPr>
        <a:xfrm>
          <a:off x="15798800" y="10983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63500</xdr:rowOff>
    </xdr:from>
    <xdr:to>
      <xdr:col>73</xdr:col>
      <xdr:colOff>44450</xdr:colOff>
      <xdr:row>63</xdr:row>
      <xdr:rowOff>165100</xdr:rowOff>
    </xdr:to>
    <xdr:sp macro="" textlink="">
      <xdr:nvSpPr>
        <xdr:cNvPr id="346" name="楕円 345"/>
        <xdr:cNvSpPr/>
      </xdr:nvSpPr>
      <xdr:spPr>
        <a:xfrm>
          <a:off x="15240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149877</xdr:rowOff>
    </xdr:from>
    <xdr:ext cx="762000" cy="259045"/>
    <xdr:sp macro="" textlink="">
      <xdr:nvSpPr>
        <xdr:cNvPr id="347" name="テキスト ボックス 346"/>
        <xdr:cNvSpPr txBox="1"/>
      </xdr:nvSpPr>
      <xdr:spPr>
        <a:xfrm>
          <a:off x="14909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52009</xdr:rowOff>
    </xdr:from>
    <xdr:to>
      <xdr:col>68</xdr:col>
      <xdr:colOff>203200</xdr:colOff>
      <xdr:row>63</xdr:row>
      <xdr:rowOff>153609</xdr:rowOff>
    </xdr:to>
    <xdr:sp macro="" textlink="">
      <xdr:nvSpPr>
        <xdr:cNvPr id="348" name="楕円 347"/>
        <xdr:cNvSpPr/>
      </xdr:nvSpPr>
      <xdr:spPr>
        <a:xfrm>
          <a:off x="14351000" y="10853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138386</xdr:rowOff>
    </xdr:from>
    <xdr:ext cx="762000" cy="259045"/>
    <xdr:sp macro="" textlink="">
      <xdr:nvSpPr>
        <xdr:cNvPr id="349" name="テキスト ボックス 348"/>
        <xdr:cNvSpPr txBox="1"/>
      </xdr:nvSpPr>
      <xdr:spPr>
        <a:xfrm>
          <a:off x="14020800" y="10939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32476</xdr:rowOff>
    </xdr:from>
    <xdr:to>
      <xdr:col>64</xdr:col>
      <xdr:colOff>152400</xdr:colOff>
      <xdr:row>63</xdr:row>
      <xdr:rowOff>134076</xdr:rowOff>
    </xdr:to>
    <xdr:sp macro="" textlink="">
      <xdr:nvSpPr>
        <xdr:cNvPr id="350" name="楕円 349"/>
        <xdr:cNvSpPr/>
      </xdr:nvSpPr>
      <xdr:spPr>
        <a:xfrm>
          <a:off x="13462000" y="1083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118853</xdr:rowOff>
    </xdr:from>
    <xdr:ext cx="762000" cy="259045"/>
    <xdr:sp macro="" textlink="">
      <xdr:nvSpPr>
        <xdr:cNvPr id="351" name="テキスト ボックス 350"/>
        <xdr:cNvSpPr txBox="1"/>
      </xdr:nvSpPr>
      <xdr:spPr>
        <a:xfrm>
          <a:off x="13131800" y="10920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年度単年度比率は増加したが、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ヵ年平均でみると、昨年に比べ、</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ポイント減となっている。</a:t>
          </a:r>
          <a:endParaRPr lang="ja-JP" altLang="ja-JP" sz="1400">
            <a:effectLst/>
          </a:endParaRPr>
        </a:p>
        <a:p>
          <a:r>
            <a:rPr kumimoji="1" lang="ja-JP" altLang="ja-JP" sz="1100">
              <a:solidFill>
                <a:schemeClr val="dk1"/>
              </a:solidFill>
              <a:effectLst/>
              <a:latin typeface="+mn-lt"/>
              <a:ea typeface="+mn-ea"/>
              <a:cs typeface="+mn-cs"/>
            </a:rPr>
            <a:t>今後は、普通交付税の減少や庁舎耐震改修、葬祭場や小中学校の建設工事など大型事業にかかる合併特例債等の元利償還金の増加が見込まれることから、今後も実質公債費比率が上昇するものと考えられる。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81386</xdr:rowOff>
    </xdr:from>
    <xdr:to>
      <xdr:col>81</xdr:col>
      <xdr:colOff>44450</xdr:colOff>
      <xdr:row>43</xdr:row>
      <xdr:rowOff>163619</xdr:rowOff>
    </xdr:to>
    <xdr:cxnSp macro="">
      <xdr:nvCxnSpPr>
        <xdr:cNvPr id="380" name="直線コネクタ 379"/>
        <xdr:cNvCxnSpPr/>
      </xdr:nvCxnSpPr>
      <xdr:spPr>
        <a:xfrm flipV="1">
          <a:off x="17018000" y="6082136"/>
          <a:ext cx="0" cy="145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135696</xdr:rowOff>
    </xdr:from>
    <xdr:ext cx="762000" cy="259045"/>
    <xdr:sp macro="" textlink="">
      <xdr:nvSpPr>
        <xdr:cNvPr id="381" name="公債費負担の状況最小値テキスト"/>
        <xdr:cNvSpPr txBox="1"/>
      </xdr:nvSpPr>
      <xdr:spPr>
        <a:xfrm>
          <a:off x="17106900" y="7508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163619</xdr:rowOff>
    </xdr:from>
    <xdr:to>
      <xdr:col>81</xdr:col>
      <xdr:colOff>133350</xdr:colOff>
      <xdr:row>43</xdr:row>
      <xdr:rowOff>163619</xdr:rowOff>
    </xdr:to>
    <xdr:cxnSp macro="">
      <xdr:nvCxnSpPr>
        <xdr:cNvPr id="382" name="直線コネクタ 381"/>
        <xdr:cNvCxnSpPr/>
      </xdr:nvCxnSpPr>
      <xdr:spPr>
        <a:xfrm>
          <a:off x="16929100" y="753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167763</xdr:rowOff>
    </xdr:from>
    <xdr:ext cx="762000" cy="259045"/>
    <xdr:sp macro="" textlink="">
      <xdr:nvSpPr>
        <xdr:cNvPr id="383" name="公債費負担の状況最大値テキスト"/>
        <xdr:cNvSpPr txBox="1"/>
      </xdr:nvSpPr>
      <xdr:spPr>
        <a:xfrm>
          <a:off x="17106900" y="582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81386</xdr:rowOff>
    </xdr:from>
    <xdr:to>
      <xdr:col>81</xdr:col>
      <xdr:colOff>133350</xdr:colOff>
      <xdr:row>35</xdr:row>
      <xdr:rowOff>81386</xdr:rowOff>
    </xdr:to>
    <xdr:cxnSp macro="">
      <xdr:nvCxnSpPr>
        <xdr:cNvPr id="384" name="直線コネクタ 383"/>
        <xdr:cNvCxnSpPr/>
      </xdr:nvCxnSpPr>
      <xdr:spPr>
        <a:xfrm>
          <a:off x="16929100" y="608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139171</xdr:rowOff>
    </xdr:from>
    <xdr:to>
      <xdr:col>81</xdr:col>
      <xdr:colOff>44450</xdr:colOff>
      <xdr:row>36</xdr:row>
      <xdr:rowOff>141182</xdr:rowOff>
    </xdr:to>
    <xdr:cxnSp macro="">
      <xdr:nvCxnSpPr>
        <xdr:cNvPr id="385" name="直線コネクタ 384"/>
        <xdr:cNvCxnSpPr/>
      </xdr:nvCxnSpPr>
      <xdr:spPr>
        <a:xfrm flipV="1">
          <a:off x="16179800" y="6311371"/>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108708</xdr:rowOff>
    </xdr:from>
    <xdr:ext cx="762000" cy="259045"/>
    <xdr:sp macro="" textlink="">
      <xdr:nvSpPr>
        <xdr:cNvPr id="386" name="公債費負担の状況平均値テキスト"/>
        <xdr:cNvSpPr txBox="1"/>
      </xdr:nvSpPr>
      <xdr:spPr>
        <a:xfrm>
          <a:off x="17106900" y="6280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136631</xdr:rowOff>
    </xdr:from>
    <xdr:to>
      <xdr:col>81</xdr:col>
      <xdr:colOff>95250</xdr:colOff>
      <xdr:row>37</xdr:row>
      <xdr:rowOff>66781</xdr:rowOff>
    </xdr:to>
    <xdr:sp macro="" textlink="">
      <xdr:nvSpPr>
        <xdr:cNvPr id="387" name="フローチャート: 判断 386"/>
        <xdr:cNvSpPr/>
      </xdr:nvSpPr>
      <xdr:spPr>
        <a:xfrm>
          <a:off x="169672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141182</xdr:rowOff>
    </xdr:from>
    <xdr:to>
      <xdr:col>77</xdr:col>
      <xdr:colOff>44450</xdr:colOff>
      <xdr:row>36</xdr:row>
      <xdr:rowOff>143192</xdr:rowOff>
    </xdr:to>
    <xdr:cxnSp macro="">
      <xdr:nvCxnSpPr>
        <xdr:cNvPr id="388" name="直線コネクタ 387"/>
        <xdr:cNvCxnSpPr/>
      </xdr:nvCxnSpPr>
      <xdr:spPr>
        <a:xfrm flipV="1">
          <a:off x="15290800" y="6313382"/>
          <a:ext cx="8890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136631</xdr:rowOff>
    </xdr:from>
    <xdr:to>
      <xdr:col>77</xdr:col>
      <xdr:colOff>95250</xdr:colOff>
      <xdr:row>37</xdr:row>
      <xdr:rowOff>66781</xdr:rowOff>
    </xdr:to>
    <xdr:sp macro="" textlink="">
      <xdr:nvSpPr>
        <xdr:cNvPr id="389" name="フローチャート: 判断 388"/>
        <xdr:cNvSpPr/>
      </xdr:nvSpPr>
      <xdr:spPr>
        <a:xfrm>
          <a:off x="16129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51558</xdr:rowOff>
    </xdr:from>
    <xdr:ext cx="736600" cy="259045"/>
    <xdr:sp macro="" textlink="">
      <xdr:nvSpPr>
        <xdr:cNvPr id="390" name="テキスト ボックス 389"/>
        <xdr:cNvSpPr txBox="1"/>
      </xdr:nvSpPr>
      <xdr:spPr>
        <a:xfrm>
          <a:off x="15798800" y="6395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137160</xdr:rowOff>
    </xdr:from>
    <xdr:to>
      <xdr:col>72</xdr:col>
      <xdr:colOff>203200</xdr:colOff>
      <xdr:row>36</xdr:row>
      <xdr:rowOff>143192</xdr:rowOff>
    </xdr:to>
    <xdr:cxnSp macro="">
      <xdr:nvCxnSpPr>
        <xdr:cNvPr id="391" name="直線コネクタ 390"/>
        <xdr:cNvCxnSpPr/>
      </xdr:nvCxnSpPr>
      <xdr:spPr>
        <a:xfrm>
          <a:off x="14401800" y="6309360"/>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142663</xdr:rowOff>
    </xdr:from>
    <xdr:to>
      <xdr:col>73</xdr:col>
      <xdr:colOff>44450</xdr:colOff>
      <xdr:row>37</xdr:row>
      <xdr:rowOff>72813</xdr:rowOff>
    </xdr:to>
    <xdr:sp macro="" textlink="">
      <xdr:nvSpPr>
        <xdr:cNvPr id="392" name="フローチャート: 判断 391"/>
        <xdr:cNvSpPr/>
      </xdr:nvSpPr>
      <xdr:spPr>
        <a:xfrm>
          <a:off x="15240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57590</xdr:rowOff>
    </xdr:from>
    <xdr:ext cx="762000" cy="259045"/>
    <xdr:sp macro="" textlink="">
      <xdr:nvSpPr>
        <xdr:cNvPr id="393" name="テキスト ボックス 392"/>
        <xdr:cNvSpPr txBox="1"/>
      </xdr:nvSpPr>
      <xdr:spPr>
        <a:xfrm>
          <a:off x="14909800" y="6401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119063</xdr:rowOff>
    </xdr:from>
    <xdr:to>
      <xdr:col>68</xdr:col>
      <xdr:colOff>152400</xdr:colOff>
      <xdr:row>36</xdr:row>
      <xdr:rowOff>137160</xdr:rowOff>
    </xdr:to>
    <xdr:cxnSp macro="">
      <xdr:nvCxnSpPr>
        <xdr:cNvPr id="394" name="直線コネクタ 393"/>
        <xdr:cNvCxnSpPr/>
      </xdr:nvCxnSpPr>
      <xdr:spPr>
        <a:xfrm>
          <a:off x="13512800" y="6291263"/>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148696</xdr:rowOff>
    </xdr:from>
    <xdr:to>
      <xdr:col>68</xdr:col>
      <xdr:colOff>203200</xdr:colOff>
      <xdr:row>37</xdr:row>
      <xdr:rowOff>78846</xdr:rowOff>
    </xdr:to>
    <xdr:sp macro="" textlink="">
      <xdr:nvSpPr>
        <xdr:cNvPr id="395" name="フローチャート: 判断 394"/>
        <xdr:cNvSpPr/>
      </xdr:nvSpPr>
      <xdr:spPr>
        <a:xfrm>
          <a:off x="14351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63623</xdr:rowOff>
    </xdr:from>
    <xdr:ext cx="762000" cy="259045"/>
    <xdr:sp macro="" textlink="">
      <xdr:nvSpPr>
        <xdr:cNvPr id="396" name="テキスト ボックス 395"/>
        <xdr:cNvSpPr txBox="1"/>
      </xdr:nvSpPr>
      <xdr:spPr>
        <a:xfrm>
          <a:off x="14020800" y="6407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150707</xdr:rowOff>
    </xdr:from>
    <xdr:to>
      <xdr:col>64</xdr:col>
      <xdr:colOff>152400</xdr:colOff>
      <xdr:row>37</xdr:row>
      <xdr:rowOff>80857</xdr:rowOff>
    </xdr:to>
    <xdr:sp macro="" textlink="">
      <xdr:nvSpPr>
        <xdr:cNvPr id="397" name="フローチャート: 判断 396"/>
        <xdr:cNvSpPr/>
      </xdr:nvSpPr>
      <xdr:spPr>
        <a:xfrm>
          <a:off x="13462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65634</xdr:rowOff>
    </xdr:from>
    <xdr:ext cx="762000" cy="259045"/>
    <xdr:sp macro="" textlink="">
      <xdr:nvSpPr>
        <xdr:cNvPr id="398" name="テキスト ボックス 397"/>
        <xdr:cNvSpPr txBox="1"/>
      </xdr:nvSpPr>
      <xdr:spPr>
        <a:xfrm>
          <a:off x="13131800" y="640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88371</xdr:rowOff>
    </xdr:from>
    <xdr:to>
      <xdr:col>81</xdr:col>
      <xdr:colOff>95250</xdr:colOff>
      <xdr:row>37</xdr:row>
      <xdr:rowOff>18521</xdr:rowOff>
    </xdr:to>
    <xdr:sp macro="" textlink="">
      <xdr:nvSpPr>
        <xdr:cNvPr id="404" name="楕円 403"/>
        <xdr:cNvSpPr/>
      </xdr:nvSpPr>
      <xdr:spPr>
        <a:xfrm>
          <a:off x="16967200" y="626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104898</xdr:rowOff>
    </xdr:from>
    <xdr:ext cx="762000" cy="259045"/>
    <xdr:sp macro="" textlink="">
      <xdr:nvSpPr>
        <xdr:cNvPr id="405" name="公債費負担の状況該当値テキスト"/>
        <xdr:cNvSpPr txBox="1"/>
      </xdr:nvSpPr>
      <xdr:spPr>
        <a:xfrm>
          <a:off x="17106900" y="610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90382</xdr:rowOff>
    </xdr:from>
    <xdr:to>
      <xdr:col>77</xdr:col>
      <xdr:colOff>95250</xdr:colOff>
      <xdr:row>37</xdr:row>
      <xdr:rowOff>20532</xdr:rowOff>
    </xdr:to>
    <xdr:sp macro="" textlink="">
      <xdr:nvSpPr>
        <xdr:cNvPr id="406" name="楕円 405"/>
        <xdr:cNvSpPr/>
      </xdr:nvSpPr>
      <xdr:spPr>
        <a:xfrm>
          <a:off x="16129000" y="626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30709</xdr:rowOff>
    </xdr:from>
    <xdr:ext cx="736600" cy="259045"/>
    <xdr:sp macro="" textlink="">
      <xdr:nvSpPr>
        <xdr:cNvPr id="407" name="テキスト ボックス 406"/>
        <xdr:cNvSpPr txBox="1"/>
      </xdr:nvSpPr>
      <xdr:spPr>
        <a:xfrm>
          <a:off x="15798800" y="60314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92392</xdr:rowOff>
    </xdr:from>
    <xdr:to>
      <xdr:col>73</xdr:col>
      <xdr:colOff>44450</xdr:colOff>
      <xdr:row>37</xdr:row>
      <xdr:rowOff>22542</xdr:rowOff>
    </xdr:to>
    <xdr:sp macro="" textlink="">
      <xdr:nvSpPr>
        <xdr:cNvPr id="408" name="楕円 407"/>
        <xdr:cNvSpPr/>
      </xdr:nvSpPr>
      <xdr:spPr>
        <a:xfrm>
          <a:off x="15240000" y="6264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32719</xdr:rowOff>
    </xdr:from>
    <xdr:ext cx="762000" cy="259045"/>
    <xdr:sp macro="" textlink="">
      <xdr:nvSpPr>
        <xdr:cNvPr id="409" name="テキスト ボックス 408"/>
        <xdr:cNvSpPr txBox="1"/>
      </xdr:nvSpPr>
      <xdr:spPr>
        <a:xfrm>
          <a:off x="14909800" y="6033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86360</xdr:rowOff>
    </xdr:from>
    <xdr:to>
      <xdr:col>68</xdr:col>
      <xdr:colOff>203200</xdr:colOff>
      <xdr:row>37</xdr:row>
      <xdr:rowOff>16510</xdr:rowOff>
    </xdr:to>
    <xdr:sp macro="" textlink="">
      <xdr:nvSpPr>
        <xdr:cNvPr id="410" name="楕円 409"/>
        <xdr:cNvSpPr/>
      </xdr:nvSpPr>
      <xdr:spPr>
        <a:xfrm>
          <a:off x="14351000" y="62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26687</xdr:rowOff>
    </xdr:from>
    <xdr:ext cx="762000" cy="259045"/>
    <xdr:sp macro="" textlink="">
      <xdr:nvSpPr>
        <xdr:cNvPr id="411" name="テキスト ボックス 410"/>
        <xdr:cNvSpPr txBox="1"/>
      </xdr:nvSpPr>
      <xdr:spPr>
        <a:xfrm>
          <a:off x="14020800" y="602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68263</xdr:rowOff>
    </xdr:from>
    <xdr:to>
      <xdr:col>64</xdr:col>
      <xdr:colOff>152400</xdr:colOff>
      <xdr:row>36</xdr:row>
      <xdr:rowOff>169863</xdr:rowOff>
    </xdr:to>
    <xdr:sp macro="" textlink="">
      <xdr:nvSpPr>
        <xdr:cNvPr id="412" name="楕円 411"/>
        <xdr:cNvSpPr/>
      </xdr:nvSpPr>
      <xdr:spPr>
        <a:xfrm>
          <a:off x="13462000" y="624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8590</xdr:rowOff>
    </xdr:from>
    <xdr:ext cx="762000" cy="259045"/>
    <xdr:sp macro="" textlink="">
      <xdr:nvSpPr>
        <xdr:cNvPr id="413" name="テキスト ボックス 412"/>
        <xdr:cNvSpPr txBox="1"/>
      </xdr:nvSpPr>
      <xdr:spPr>
        <a:xfrm>
          <a:off x="13131800" y="6009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前年度と比較して、</a:t>
          </a:r>
          <a:r>
            <a:rPr kumimoji="1" lang="en-US" altLang="ja-JP" sz="1100">
              <a:solidFill>
                <a:schemeClr val="dk1"/>
              </a:solidFill>
              <a:effectLst/>
              <a:latin typeface="+mn-lt"/>
              <a:ea typeface="+mn-ea"/>
              <a:cs typeface="+mn-cs"/>
            </a:rPr>
            <a:t>4.2</a:t>
          </a:r>
          <a:r>
            <a:rPr kumimoji="1" lang="ja-JP" altLang="ja-JP" sz="1100">
              <a:solidFill>
                <a:schemeClr val="dk1"/>
              </a:solidFill>
              <a:effectLst/>
              <a:latin typeface="+mn-lt"/>
              <a:ea typeface="+mn-ea"/>
              <a:cs typeface="+mn-cs"/>
            </a:rPr>
            <a:t>ポイントの減となった。要因として、分子である地方債現在高が</a:t>
          </a:r>
          <a:r>
            <a:rPr kumimoji="1" lang="en-US" altLang="ja-JP" sz="1100">
              <a:solidFill>
                <a:schemeClr val="dk1"/>
              </a:solidFill>
              <a:effectLst/>
              <a:latin typeface="+mn-lt"/>
              <a:ea typeface="+mn-ea"/>
              <a:cs typeface="+mn-cs"/>
            </a:rPr>
            <a:t>1,152,682</a:t>
          </a:r>
          <a:r>
            <a:rPr kumimoji="1" lang="ja-JP" altLang="ja-JP" sz="1100">
              <a:solidFill>
                <a:schemeClr val="dk1"/>
              </a:solidFill>
              <a:effectLst/>
              <a:latin typeface="+mn-lt"/>
              <a:ea typeface="+mn-ea"/>
              <a:cs typeface="+mn-cs"/>
            </a:rPr>
            <a:t>千円減、分母である充当可能基金が約</a:t>
          </a:r>
          <a:r>
            <a:rPr kumimoji="1" lang="en-US" altLang="ja-JP" sz="1100">
              <a:solidFill>
                <a:schemeClr val="dk1"/>
              </a:solidFill>
              <a:effectLst/>
              <a:latin typeface="+mn-lt"/>
              <a:ea typeface="+mn-ea"/>
              <a:cs typeface="+mn-cs"/>
            </a:rPr>
            <a:t>737,251</a:t>
          </a:r>
          <a:r>
            <a:rPr kumimoji="1" lang="ja-JP" altLang="ja-JP" sz="1100">
              <a:solidFill>
                <a:schemeClr val="dk1"/>
              </a:solidFill>
              <a:effectLst/>
              <a:latin typeface="+mn-lt"/>
              <a:ea typeface="+mn-ea"/>
              <a:cs typeface="+mn-cs"/>
            </a:rPr>
            <a:t>千円増等が挙げられる。持続可能な財政基盤を確立するため、市債発行額を地方債の元金償還額以内に留めるように努め、将来にわたる負担の軽減を図るとともに、可能な限り地方債の繰上償還や基金への計画的な積立てを行っ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30" name="直線コネクタ 429"/>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31" name="テキスト ボックス 430"/>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4" name="直線コネクタ 433"/>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5" name="テキスト ボックス 434"/>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131223</xdr:rowOff>
    </xdr:to>
    <xdr:cxnSp macro="">
      <xdr:nvCxnSpPr>
        <xdr:cNvPr id="438" name="直線コネクタ 437"/>
        <xdr:cNvCxnSpPr/>
      </xdr:nvCxnSpPr>
      <xdr:spPr>
        <a:xfrm flipV="1">
          <a:off x="17018000" y="2571750"/>
          <a:ext cx="0" cy="13313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103300</xdr:rowOff>
    </xdr:from>
    <xdr:ext cx="762000" cy="259045"/>
    <xdr:sp macro="" textlink="">
      <xdr:nvSpPr>
        <xdr:cNvPr id="439" name="将来負担の状況最小値テキスト"/>
        <xdr:cNvSpPr txBox="1"/>
      </xdr:nvSpPr>
      <xdr:spPr>
        <a:xfrm>
          <a:off x="17106900" y="3875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131223</xdr:rowOff>
    </xdr:from>
    <xdr:to>
      <xdr:col>81</xdr:col>
      <xdr:colOff>133350</xdr:colOff>
      <xdr:row>22</xdr:row>
      <xdr:rowOff>131223</xdr:rowOff>
    </xdr:to>
    <xdr:cxnSp macro="">
      <xdr:nvCxnSpPr>
        <xdr:cNvPr id="440" name="直線コネクタ 439"/>
        <xdr:cNvCxnSpPr/>
      </xdr:nvCxnSpPr>
      <xdr:spPr>
        <a:xfrm>
          <a:off x="16929100" y="390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41"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42" name="直線コネクタ 441"/>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112205</xdr:rowOff>
    </xdr:from>
    <xdr:to>
      <xdr:col>81</xdr:col>
      <xdr:colOff>44450</xdr:colOff>
      <xdr:row>15</xdr:row>
      <xdr:rowOff>137541</xdr:rowOff>
    </xdr:to>
    <xdr:cxnSp macro="">
      <xdr:nvCxnSpPr>
        <xdr:cNvPr id="443" name="直線コネクタ 442"/>
        <xdr:cNvCxnSpPr/>
      </xdr:nvCxnSpPr>
      <xdr:spPr>
        <a:xfrm flipV="1">
          <a:off x="16179800" y="2683955"/>
          <a:ext cx="838200" cy="25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60437</xdr:rowOff>
    </xdr:from>
    <xdr:ext cx="762000" cy="259045"/>
    <xdr:sp macro="" textlink="">
      <xdr:nvSpPr>
        <xdr:cNvPr id="444" name="将来負担の状況平均値テキスト"/>
        <xdr:cNvSpPr txBox="1"/>
      </xdr:nvSpPr>
      <xdr:spPr>
        <a:xfrm>
          <a:off x="17106900" y="2460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43910</xdr:rowOff>
    </xdr:from>
    <xdr:to>
      <xdr:col>81</xdr:col>
      <xdr:colOff>95250</xdr:colOff>
      <xdr:row>15</xdr:row>
      <xdr:rowOff>145510</xdr:rowOff>
    </xdr:to>
    <xdr:sp macro="" textlink="">
      <xdr:nvSpPr>
        <xdr:cNvPr id="445" name="フローチャート: 判断 444"/>
        <xdr:cNvSpPr/>
      </xdr:nvSpPr>
      <xdr:spPr>
        <a:xfrm>
          <a:off x="16967200" y="261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137541</xdr:rowOff>
    </xdr:from>
    <xdr:to>
      <xdr:col>77</xdr:col>
      <xdr:colOff>44450</xdr:colOff>
      <xdr:row>16</xdr:row>
      <xdr:rowOff>26416</xdr:rowOff>
    </xdr:to>
    <xdr:cxnSp macro="">
      <xdr:nvCxnSpPr>
        <xdr:cNvPr id="446" name="直線コネクタ 445"/>
        <xdr:cNvCxnSpPr/>
      </xdr:nvCxnSpPr>
      <xdr:spPr>
        <a:xfrm flipV="1">
          <a:off x="15290800" y="2709291"/>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101219</xdr:rowOff>
    </xdr:from>
    <xdr:to>
      <xdr:col>77</xdr:col>
      <xdr:colOff>95250</xdr:colOff>
      <xdr:row>16</xdr:row>
      <xdr:rowOff>31369</xdr:rowOff>
    </xdr:to>
    <xdr:sp macro="" textlink="">
      <xdr:nvSpPr>
        <xdr:cNvPr id="447" name="フローチャート: 判断 446"/>
        <xdr:cNvSpPr/>
      </xdr:nvSpPr>
      <xdr:spPr>
        <a:xfrm>
          <a:off x="16129000" y="267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16146</xdr:rowOff>
    </xdr:from>
    <xdr:ext cx="736600" cy="259045"/>
    <xdr:sp macro="" textlink="">
      <xdr:nvSpPr>
        <xdr:cNvPr id="448" name="テキスト ボックス 447"/>
        <xdr:cNvSpPr txBox="1"/>
      </xdr:nvSpPr>
      <xdr:spPr>
        <a:xfrm>
          <a:off x="15798800" y="27593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26416</xdr:rowOff>
    </xdr:from>
    <xdr:to>
      <xdr:col>72</xdr:col>
      <xdr:colOff>203200</xdr:colOff>
      <xdr:row>16</xdr:row>
      <xdr:rowOff>59595</xdr:rowOff>
    </xdr:to>
    <xdr:cxnSp macro="">
      <xdr:nvCxnSpPr>
        <xdr:cNvPr id="449" name="直線コネクタ 448"/>
        <xdr:cNvCxnSpPr/>
      </xdr:nvCxnSpPr>
      <xdr:spPr>
        <a:xfrm flipV="1">
          <a:off x="14401800" y="2769616"/>
          <a:ext cx="889000" cy="33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28099</xdr:rowOff>
    </xdr:from>
    <xdr:to>
      <xdr:col>73</xdr:col>
      <xdr:colOff>44450</xdr:colOff>
      <xdr:row>16</xdr:row>
      <xdr:rowOff>129699</xdr:rowOff>
    </xdr:to>
    <xdr:sp macro="" textlink="">
      <xdr:nvSpPr>
        <xdr:cNvPr id="450" name="フローチャート: 判断 449"/>
        <xdr:cNvSpPr/>
      </xdr:nvSpPr>
      <xdr:spPr>
        <a:xfrm>
          <a:off x="15240000" y="277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114476</xdr:rowOff>
    </xdr:from>
    <xdr:ext cx="762000" cy="259045"/>
    <xdr:sp macro="" textlink="">
      <xdr:nvSpPr>
        <xdr:cNvPr id="451" name="テキスト ボックス 450"/>
        <xdr:cNvSpPr txBox="1"/>
      </xdr:nvSpPr>
      <xdr:spPr>
        <a:xfrm>
          <a:off x="14909800" y="2857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78423</xdr:rowOff>
    </xdr:from>
    <xdr:to>
      <xdr:col>68</xdr:col>
      <xdr:colOff>152400</xdr:colOff>
      <xdr:row>16</xdr:row>
      <xdr:rowOff>59595</xdr:rowOff>
    </xdr:to>
    <xdr:cxnSp macro="">
      <xdr:nvCxnSpPr>
        <xdr:cNvPr id="452" name="直線コネクタ 451"/>
        <xdr:cNvCxnSpPr/>
      </xdr:nvCxnSpPr>
      <xdr:spPr>
        <a:xfrm>
          <a:off x="13512800" y="2650173"/>
          <a:ext cx="889000" cy="152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73946</xdr:rowOff>
    </xdr:from>
    <xdr:to>
      <xdr:col>68</xdr:col>
      <xdr:colOff>203200</xdr:colOff>
      <xdr:row>17</xdr:row>
      <xdr:rowOff>4096</xdr:rowOff>
    </xdr:to>
    <xdr:sp macro="" textlink="">
      <xdr:nvSpPr>
        <xdr:cNvPr id="453" name="フローチャート: 判断 452"/>
        <xdr:cNvSpPr/>
      </xdr:nvSpPr>
      <xdr:spPr>
        <a:xfrm>
          <a:off x="14351000" y="281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160323</xdr:rowOff>
    </xdr:from>
    <xdr:ext cx="762000" cy="259045"/>
    <xdr:sp macro="" textlink="">
      <xdr:nvSpPr>
        <xdr:cNvPr id="454" name="テキスト ボックス 453"/>
        <xdr:cNvSpPr txBox="1"/>
      </xdr:nvSpPr>
      <xdr:spPr>
        <a:xfrm>
          <a:off x="14020800" y="2903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67310</xdr:rowOff>
    </xdr:from>
    <xdr:to>
      <xdr:col>64</xdr:col>
      <xdr:colOff>152400</xdr:colOff>
      <xdr:row>16</xdr:row>
      <xdr:rowOff>168910</xdr:rowOff>
    </xdr:to>
    <xdr:sp macro="" textlink="">
      <xdr:nvSpPr>
        <xdr:cNvPr id="455" name="フローチャート: 判断 454"/>
        <xdr:cNvSpPr/>
      </xdr:nvSpPr>
      <xdr:spPr>
        <a:xfrm>
          <a:off x="13462000" y="281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153687</xdr:rowOff>
    </xdr:from>
    <xdr:ext cx="762000" cy="259045"/>
    <xdr:sp macro="" textlink="">
      <xdr:nvSpPr>
        <xdr:cNvPr id="456" name="テキスト ボックス 455"/>
        <xdr:cNvSpPr txBox="1"/>
      </xdr:nvSpPr>
      <xdr:spPr>
        <a:xfrm>
          <a:off x="13131800" y="289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61405</xdr:rowOff>
    </xdr:from>
    <xdr:to>
      <xdr:col>81</xdr:col>
      <xdr:colOff>95250</xdr:colOff>
      <xdr:row>15</xdr:row>
      <xdr:rowOff>163005</xdr:rowOff>
    </xdr:to>
    <xdr:sp macro="" textlink="">
      <xdr:nvSpPr>
        <xdr:cNvPr id="462" name="楕円 461"/>
        <xdr:cNvSpPr/>
      </xdr:nvSpPr>
      <xdr:spPr>
        <a:xfrm>
          <a:off x="16967200" y="263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109682</xdr:rowOff>
    </xdr:from>
    <xdr:ext cx="762000" cy="259045"/>
    <xdr:sp macro="" textlink="">
      <xdr:nvSpPr>
        <xdr:cNvPr id="463" name="将来負担の状況該当値テキスト"/>
        <xdr:cNvSpPr txBox="1"/>
      </xdr:nvSpPr>
      <xdr:spPr>
        <a:xfrm>
          <a:off x="17106900" y="2681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86741</xdr:rowOff>
    </xdr:from>
    <xdr:to>
      <xdr:col>77</xdr:col>
      <xdr:colOff>95250</xdr:colOff>
      <xdr:row>16</xdr:row>
      <xdr:rowOff>16891</xdr:rowOff>
    </xdr:to>
    <xdr:sp macro="" textlink="">
      <xdr:nvSpPr>
        <xdr:cNvPr id="464" name="楕円 463"/>
        <xdr:cNvSpPr/>
      </xdr:nvSpPr>
      <xdr:spPr>
        <a:xfrm>
          <a:off x="16129000" y="265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27068</xdr:rowOff>
    </xdr:from>
    <xdr:ext cx="736600" cy="259045"/>
    <xdr:sp macro="" textlink="">
      <xdr:nvSpPr>
        <xdr:cNvPr id="465" name="テキスト ボックス 464"/>
        <xdr:cNvSpPr txBox="1"/>
      </xdr:nvSpPr>
      <xdr:spPr>
        <a:xfrm>
          <a:off x="15798800" y="24273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147066</xdr:rowOff>
    </xdr:from>
    <xdr:to>
      <xdr:col>73</xdr:col>
      <xdr:colOff>44450</xdr:colOff>
      <xdr:row>16</xdr:row>
      <xdr:rowOff>77216</xdr:rowOff>
    </xdr:to>
    <xdr:sp macro="" textlink="">
      <xdr:nvSpPr>
        <xdr:cNvPr id="466" name="楕円 465"/>
        <xdr:cNvSpPr/>
      </xdr:nvSpPr>
      <xdr:spPr>
        <a:xfrm>
          <a:off x="15240000" y="271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87393</xdr:rowOff>
    </xdr:from>
    <xdr:ext cx="762000" cy="259045"/>
    <xdr:sp macro="" textlink="">
      <xdr:nvSpPr>
        <xdr:cNvPr id="467" name="テキスト ボックス 466"/>
        <xdr:cNvSpPr txBox="1"/>
      </xdr:nvSpPr>
      <xdr:spPr>
        <a:xfrm>
          <a:off x="14909800" y="2487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8795</xdr:rowOff>
    </xdr:from>
    <xdr:to>
      <xdr:col>68</xdr:col>
      <xdr:colOff>203200</xdr:colOff>
      <xdr:row>16</xdr:row>
      <xdr:rowOff>110395</xdr:rowOff>
    </xdr:to>
    <xdr:sp macro="" textlink="">
      <xdr:nvSpPr>
        <xdr:cNvPr id="468" name="楕円 467"/>
        <xdr:cNvSpPr/>
      </xdr:nvSpPr>
      <xdr:spPr>
        <a:xfrm>
          <a:off x="14351000" y="275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120572</xdr:rowOff>
    </xdr:from>
    <xdr:ext cx="762000" cy="259045"/>
    <xdr:sp macro="" textlink="">
      <xdr:nvSpPr>
        <xdr:cNvPr id="469" name="テキスト ボックス 468"/>
        <xdr:cNvSpPr txBox="1"/>
      </xdr:nvSpPr>
      <xdr:spPr>
        <a:xfrm>
          <a:off x="14020800" y="252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27623</xdr:rowOff>
    </xdr:from>
    <xdr:to>
      <xdr:col>64</xdr:col>
      <xdr:colOff>152400</xdr:colOff>
      <xdr:row>15</xdr:row>
      <xdr:rowOff>129223</xdr:rowOff>
    </xdr:to>
    <xdr:sp macro="" textlink="">
      <xdr:nvSpPr>
        <xdr:cNvPr id="470" name="楕円 469"/>
        <xdr:cNvSpPr/>
      </xdr:nvSpPr>
      <xdr:spPr>
        <a:xfrm>
          <a:off x="13462000" y="2599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139400</xdr:rowOff>
    </xdr:from>
    <xdr:ext cx="762000" cy="259045"/>
    <xdr:sp macro="" textlink="">
      <xdr:nvSpPr>
        <xdr:cNvPr id="471" name="テキスト ボックス 470"/>
        <xdr:cNvSpPr txBox="1"/>
      </xdr:nvSpPr>
      <xdr:spPr>
        <a:xfrm>
          <a:off x="13131800" y="2368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長崎県壱岐市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24,956
24,858
139.42
24,139,487
23,444,825
523,137
12,651,437
25,143,600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18.6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壱岐市行財政改革「第４次」定員適正化計画に基づいた職員数の適正化に努めており、前年度に比べて減少している</a:t>
          </a:r>
          <a:r>
            <a:rPr kumimoji="1" lang="ja-JP" altLang="en-US" sz="1100">
              <a:solidFill>
                <a:schemeClr val="dk1"/>
              </a:solidFill>
              <a:effectLst/>
              <a:latin typeface="+mn-lt"/>
              <a:ea typeface="+mn-ea"/>
              <a:cs typeface="+mn-cs"/>
            </a:rPr>
            <a:t>が、算定分母となる経常一般財源の減少により、経常収支比率は前年度比</a:t>
          </a:r>
          <a:r>
            <a:rPr kumimoji="1" lang="en-US" altLang="ja-JP" sz="1100">
              <a:solidFill>
                <a:schemeClr val="dk1"/>
              </a:solidFill>
              <a:effectLst/>
              <a:latin typeface="+mn-lt"/>
              <a:ea typeface="+mn-ea"/>
              <a:cs typeface="+mn-cs"/>
            </a:rPr>
            <a:t>0.7</a:t>
          </a:r>
          <a:r>
            <a:rPr kumimoji="1" lang="ja-JP" altLang="en-US" sz="1100">
              <a:solidFill>
                <a:schemeClr val="dk1"/>
              </a:solidFill>
              <a:effectLst/>
              <a:latin typeface="+mn-lt"/>
              <a:ea typeface="+mn-ea"/>
              <a:cs typeface="+mn-cs"/>
            </a:rPr>
            <a:t>ポイントの増となっている。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41</xdr:row>
      <xdr:rowOff>16510</xdr:rowOff>
    </xdr:to>
    <xdr:cxnSp macro="">
      <xdr:nvCxnSpPr>
        <xdr:cNvPr id="61" name="直線コネクタ 60"/>
        <xdr:cNvCxnSpPr/>
      </xdr:nvCxnSpPr>
      <xdr:spPr>
        <a:xfrm flipV="1">
          <a:off x="4826000" y="56896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160037</xdr:rowOff>
    </xdr:from>
    <xdr:ext cx="762000" cy="259045"/>
    <xdr:sp macro="" textlink="">
      <xdr:nvSpPr>
        <xdr:cNvPr id="62" name="人件費最小値テキスト"/>
        <xdr:cNvSpPr txBox="1"/>
      </xdr:nvSpPr>
      <xdr:spPr>
        <a:xfrm>
          <a:off x="4914900" y="701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16510</xdr:rowOff>
    </xdr:from>
    <xdr:to>
      <xdr:col>24</xdr:col>
      <xdr:colOff>114300</xdr:colOff>
      <xdr:row>41</xdr:row>
      <xdr:rowOff>16510</xdr:rowOff>
    </xdr:to>
    <xdr:cxnSp macro="">
      <xdr:nvCxnSpPr>
        <xdr:cNvPr id="63" name="直線コネクタ 62"/>
        <xdr:cNvCxnSpPr/>
      </xdr:nvCxnSpPr>
      <xdr:spPr>
        <a:xfrm>
          <a:off x="4737100" y="704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153670</xdr:rowOff>
    </xdr:from>
    <xdr:to>
      <xdr:col>24</xdr:col>
      <xdr:colOff>25400</xdr:colOff>
      <xdr:row>38</xdr:row>
      <xdr:rowOff>35560</xdr:rowOff>
    </xdr:to>
    <xdr:cxnSp macro="">
      <xdr:nvCxnSpPr>
        <xdr:cNvPr id="66" name="直線コネクタ 65"/>
        <xdr:cNvCxnSpPr/>
      </xdr:nvCxnSpPr>
      <xdr:spPr>
        <a:xfrm>
          <a:off x="3987800" y="64973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35577</xdr:rowOff>
    </xdr:from>
    <xdr:ext cx="762000" cy="259045"/>
    <xdr:sp macro="" textlink="">
      <xdr:nvSpPr>
        <xdr:cNvPr id="67" name="人件費平均値テキスト"/>
        <xdr:cNvSpPr txBox="1"/>
      </xdr:nvSpPr>
      <xdr:spPr>
        <a:xfrm>
          <a:off x="4914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68" name="フローチャート: 判断 67"/>
        <xdr:cNvSpPr/>
      </xdr:nvSpPr>
      <xdr:spPr>
        <a:xfrm>
          <a:off x="4775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153670</xdr:rowOff>
    </xdr:from>
    <xdr:to>
      <xdr:col>19</xdr:col>
      <xdr:colOff>187325</xdr:colOff>
      <xdr:row>38</xdr:row>
      <xdr:rowOff>66040</xdr:rowOff>
    </xdr:to>
    <xdr:cxnSp macro="">
      <xdr:nvCxnSpPr>
        <xdr:cNvPr id="69" name="直線コネクタ 68"/>
        <xdr:cNvCxnSpPr/>
      </xdr:nvCxnSpPr>
      <xdr:spPr>
        <a:xfrm flipV="1">
          <a:off x="3098800" y="64973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macro="" textlink="">
      <xdr:nvSpPr>
        <xdr:cNvPr id="71" name="テキスト ボックス 70"/>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54610</xdr:rowOff>
    </xdr:from>
    <xdr:to>
      <xdr:col>15</xdr:col>
      <xdr:colOff>98425</xdr:colOff>
      <xdr:row>38</xdr:row>
      <xdr:rowOff>66040</xdr:rowOff>
    </xdr:to>
    <xdr:cxnSp macro="">
      <xdr:nvCxnSpPr>
        <xdr:cNvPr id="72" name="直線コネクタ 71"/>
        <xdr:cNvCxnSpPr/>
      </xdr:nvCxnSpPr>
      <xdr:spPr>
        <a:xfrm>
          <a:off x="2209800" y="639826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72390</xdr:rowOff>
    </xdr:from>
    <xdr:to>
      <xdr:col>15</xdr:col>
      <xdr:colOff>149225</xdr:colOff>
      <xdr:row>38</xdr:row>
      <xdr:rowOff>2540</xdr:rowOff>
    </xdr:to>
    <xdr:sp macro="" textlink="">
      <xdr:nvSpPr>
        <xdr:cNvPr id="73" name="フローチャート: 判断 72"/>
        <xdr:cNvSpPr/>
      </xdr:nvSpPr>
      <xdr:spPr>
        <a:xfrm>
          <a:off x="3048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12717</xdr:rowOff>
    </xdr:from>
    <xdr:ext cx="762000" cy="259045"/>
    <xdr:sp macro="" textlink="">
      <xdr:nvSpPr>
        <xdr:cNvPr id="74" name="テキスト ボックス 73"/>
        <xdr:cNvSpPr txBox="1"/>
      </xdr:nvSpPr>
      <xdr:spPr>
        <a:xfrm>
          <a:off x="2717800" y="618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54610</xdr:rowOff>
    </xdr:from>
    <xdr:to>
      <xdr:col>11</xdr:col>
      <xdr:colOff>9525</xdr:colOff>
      <xdr:row>38</xdr:row>
      <xdr:rowOff>5080</xdr:rowOff>
    </xdr:to>
    <xdr:cxnSp macro="">
      <xdr:nvCxnSpPr>
        <xdr:cNvPr id="75" name="直線コネクタ 74"/>
        <xdr:cNvCxnSpPr/>
      </xdr:nvCxnSpPr>
      <xdr:spPr>
        <a:xfrm flipV="1">
          <a:off x="1320800" y="639826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137160</xdr:rowOff>
    </xdr:from>
    <xdr:to>
      <xdr:col>11</xdr:col>
      <xdr:colOff>60325</xdr:colOff>
      <xdr:row>37</xdr:row>
      <xdr:rowOff>67310</xdr:rowOff>
    </xdr:to>
    <xdr:sp macro="" textlink="">
      <xdr:nvSpPr>
        <xdr:cNvPr id="76" name="フローチャート: 判断 75"/>
        <xdr:cNvSpPr/>
      </xdr:nvSpPr>
      <xdr:spPr>
        <a:xfrm>
          <a:off x="2159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77487</xdr:rowOff>
    </xdr:from>
    <xdr:ext cx="762000" cy="259045"/>
    <xdr:sp macro="" textlink="">
      <xdr:nvSpPr>
        <xdr:cNvPr id="77" name="テキスト ボックス 76"/>
        <xdr:cNvSpPr txBox="1"/>
      </xdr:nvSpPr>
      <xdr:spPr>
        <a:xfrm>
          <a:off x="1828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78" name="フローチャート: 判断 77"/>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85107</xdr:rowOff>
    </xdr:from>
    <xdr:ext cx="762000" cy="259045"/>
    <xdr:sp macro="" textlink="">
      <xdr:nvSpPr>
        <xdr:cNvPr id="79" name="テキスト ボックス 78"/>
        <xdr:cNvSpPr txBox="1"/>
      </xdr:nvSpPr>
      <xdr:spPr>
        <a:xfrm>
          <a:off x="939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156210</xdr:rowOff>
    </xdr:from>
    <xdr:to>
      <xdr:col>24</xdr:col>
      <xdr:colOff>76200</xdr:colOff>
      <xdr:row>38</xdr:row>
      <xdr:rowOff>86360</xdr:rowOff>
    </xdr:to>
    <xdr:sp macro="" textlink="">
      <xdr:nvSpPr>
        <xdr:cNvPr id="85" name="楕円 84"/>
        <xdr:cNvSpPr/>
      </xdr:nvSpPr>
      <xdr:spPr>
        <a:xfrm>
          <a:off x="47752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128287</xdr:rowOff>
    </xdr:from>
    <xdr:ext cx="762000" cy="259045"/>
    <xdr:sp macro="" textlink="">
      <xdr:nvSpPr>
        <xdr:cNvPr id="86" name="人件費該当値テキスト"/>
        <xdr:cNvSpPr txBox="1"/>
      </xdr:nvSpPr>
      <xdr:spPr>
        <a:xfrm>
          <a:off x="49149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102870</xdr:rowOff>
    </xdr:from>
    <xdr:to>
      <xdr:col>20</xdr:col>
      <xdr:colOff>38100</xdr:colOff>
      <xdr:row>38</xdr:row>
      <xdr:rowOff>33020</xdr:rowOff>
    </xdr:to>
    <xdr:sp macro="" textlink="">
      <xdr:nvSpPr>
        <xdr:cNvPr id="87" name="楕円 86"/>
        <xdr:cNvSpPr/>
      </xdr:nvSpPr>
      <xdr:spPr>
        <a:xfrm>
          <a:off x="39370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17797</xdr:rowOff>
    </xdr:from>
    <xdr:ext cx="736600" cy="259045"/>
    <xdr:sp macro="" textlink="">
      <xdr:nvSpPr>
        <xdr:cNvPr id="88" name="テキスト ボックス 87"/>
        <xdr:cNvSpPr txBox="1"/>
      </xdr:nvSpPr>
      <xdr:spPr>
        <a:xfrm>
          <a:off x="3606800" y="653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15240</xdr:rowOff>
    </xdr:from>
    <xdr:to>
      <xdr:col>15</xdr:col>
      <xdr:colOff>149225</xdr:colOff>
      <xdr:row>38</xdr:row>
      <xdr:rowOff>116840</xdr:rowOff>
    </xdr:to>
    <xdr:sp macro="" textlink="">
      <xdr:nvSpPr>
        <xdr:cNvPr id="89" name="楕円 88"/>
        <xdr:cNvSpPr/>
      </xdr:nvSpPr>
      <xdr:spPr>
        <a:xfrm>
          <a:off x="30480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101617</xdr:rowOff>
    </xdr:from>
    <xdr:ext cx="762000" cy="259045"/>
    <xdr:sp macro="" textlink="">
      <xdr:nvSpPr>
        <xdr:cNvPr id="90" name="テキスト ボックス 89"/>
        <xdr:cNvSpPr txBox="1"/>
      </xdr:nvSpPr>
      <xdr:spPr>
        <a:xfrm>
          <a:off x="2717800" y="661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3810</xdr:rowOff>
    </xdr:from>
    <xdr:to>
      <xdr:col>11</xdr:col>
      <xdr:colOff>60325</xdr:colOff>
      <xdr:row>37</xdr:row>
      <xdr:rowOff>105410</xdr:rowOff>
    </xdr:to>
    <xdr:sp macro="" textlink="">
      <xdr:nvSpPr>
        <xdr:cNvPr id="91" name="楕円 90"/>
        <xdr:cNvSpPr/>
      </xdr:nvSpPr>
      <xdr:spPr>
        <a:xfrm>
          <a:off x="2159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90187</xdr:rowOff>
    </xdr:from>
    <xdr:ext cx="762000" cy="259045"/>
    <xdr:sp macro="" textlink="">
      <xdr:nvSpPr>
        <xdr:cNvPr id="92" name="テキスト ボックス 91"/>
        <xdr:cNvSpPr txBox="1"/>
      </xdr:nvSpPr>
      <xdr:spPr>
        <a:xfrm>
          <a:off x="1828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125730</xdr:rowOff>
    </xdr:from>
    <xdr:to>
      <xdr:col>6</xdr:col>
      <xdr:colOff>171450</xdr:colOff>
      <xdr:row>38</xdr:row>
      <xdr:rowOff>55880</xdr:rowOff>
    </xdr:to>
    <xdr:sp macro="" textlink="">
      <xdr:nvSpPr>
        <xdr:cNvPr id="93" name="楕円 92"/>
        <xdr:cNvSpPr/>
      </xdr:nvSpPr>
      <xdr:spPr>
        <a:xfrm>
          <a:off x="1270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40657</xdr:rowOff>
    </xdr:from>
    <xdr:ext cx="762000" cy="259045"/>
    <xdr:sp macro="" textlink="">
      <xdr:nvSpPr>
        <xdr:cNvPr id="94" name="テキスト ボックス 93"/>
        <xdr:cNvSpPr txBox="1"/>
      </xdr:nvSpPr>
      <xdr:spPr>
        <a:xfrm>
          <a:off x="9398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b="0" i="0" baseline="0">
              <a:solidFill>
                <a:schemeClr val="dk1"/>
              </a:solidFill>
              <a:effectLst/>
              <a:latin typeface="+mn-lt"/>
              <a:ea typeface="+mn-ea"/>
              <a:cs typeface="+mn-cs"/>
            </a:rPr>
            <a:t>コロナウイルス感染症</a:t>
          </a:r>
          <a:r>
            <a:rPr kumimoji="1" lang="ja-JP" altLang="en-US" sz="1000" b="0" i="0" baseline="0">
              <a:solidFill>
                <a:schemeClr val="dk1"/>
              </a:solidFill>
              <a:effectLst/>
              <a:latin typeface="+mn-lt"/>
              <a:ea typeface="+mn-ea"/>
              <a:cs typeface="+mn-cs"/>
            </a:rPr>
            <a:t>の縮小や物価高騰</a:t>
          </a:r>
          <a:r>
            <a:rPr kumimoji="1" lang="ja-JP" altLang="ja-JP" sz="1000" b="0" i="0" baseline="0">
              <a:solidFill>
                <a:schemeClr val="dk1"/>
              </a:solidFill>
              <a:effectLst/>
              <a:latin typeface="+mn-lt"/>
              <a:ea typeface="+mn-ea"/>
              <a:cs typeface="+mn-cs"/>
            </a:rPr>
            <a:t>に伴い、旅費や委託業務など経常の物件費が</a:t>
          </a:r>
          <a:r>
            <a:rPr kumimoji="1" lang="ja-JP" altLang="en-US" sz="1000" b="0" i="0" baseline="0">
              <a:solidFill>
                <a:schemeClr val="dk1"/>
              </a:solidFill>
              <a:effectLst/>
              <a:latin typeface="+mn-lt"/>
              <a:ea typeface="+mn-ea"/>
              <a:cs typeface="+mn-cs"/>
            </a:rPr>
            <a:t>増加</a:t>
          </a:r>
          <a:r>
            <a:rPr kumimoji="1" lang="ja-JP" altLang="ja-JP" sz="1000" b="0" i="0" baseline="0">
              <a:solidFill>
                <a:schemeClr val="dk1"/>
              </a:solidFill>
              <a:effectLst/>
              <a:latin typeface="+mn-lt"/>
              <a:ea typeface="+mn-ea"/>
              <a:cs typeface="+mn-cs"/>
            </a:rPr>
            <a:t>したことで、経常収支比率は前年度比</a:t>
          </a:r>
          <a:r>
            <a:rPr kumimoji="1" lang="en-US" altLang="ja-JP" sz="1000" b="0" i="0" baseline="0">
              <a:solidFill>
                <a:schemeClr val="dk1"/>
              </a:solidFill>
              <a:effectLst/>
              <a:latin typeface="+mn-lt"/>
              <a:ea typeface="+mn-ea"/>
              <a:cs typeface="+mn-cs"/>
            </a:rPr>
            <a:t>1.3</a:t>
          </a:r>
          <a:r>
            <a:rPr kumimoji="1" lang="ja-JP" altLang="ja-JP" sz="1000" b="0" i="0" baseline="0">
              <a:solidFill>
                <a:schemeClr val="dk1"/>
              </a:solidFill>
              <a:effectLst/>
              <a:latin typeface="+mn-lt"/>
              <a:ea typeface="+mn-ea"/>
              <a:cs typeface="+mn-cs"/>
            </a:rPr>
            <a:t>ポイント</a:t>
          </a:r>
          <a:r>
            <a:rPr kumimoji="1" lang="ja-JP" altLang="en-US" sz="1000" b="0" i="0" baseline="0">
              <a:solidFill>
                <a:schemeClr val="dk1"/>
              </a:solidFill>
              <a:effectLst/>
              <a:latin typeface="+mn-lt"/>
              <a:ea typeface="+mn-ea"/>
              <a:cs typeface="+mn-cs"/>
            </a:rPr>
            <a:t>増</a:t>
          </a:r>
          <a:r>
            <a:rPr kumimoji="1" lang="ja-JP" altLang="ja-JP" sz="1000" b="0" i="0" baseline="0">
              <a:solidFill>
                <a:schemeClr val="dk1"/>
              </a:solidFill>
              <a:effectLst/>
              <a:latin typeface="+mn-lt"/>
              <a:ea typeface="+mn-ea"/>
              <a:cs typeface="+mn-cs"/>
            </a:rPr>
            <a:t>となった。</a:t>
          </a:r>
          <a:endParaRPr lang="ja-JP" altLang="ja-JP" sz="1100">
            <a:effectLst/>
          </a:endParaRPr>
        </a:p>
        <a:p>
          <a:r>
            <a:rPr kumimoji="1" lang="ja-JP" altLang="ja-JP" sz="1000" b="0" i="0" baseline="0">
              <a:solidFill>
                <a:schemeClr val="dk1"/>
              </a:solidFill>
              <a:effectLst/>
              <a:latin typeface="+mn-lt"/>
              <a:ea typeface="+mn-ea"/>
              <a:cs typeface="+mn-cs"/>
            </a:rPr>
            <a:t>しかし、合併後</a:t>
          </a:r>
          <a:r>
            <a:rPr kumimoji="1" lang="en-US" altLang="ja-JP" sz="1000" b="0" i="0" baseline="0">
              <a:solidFill>
                <a:schemeClr val="dk1"/>
              </a:solidFill>
              <a:effectLst/>
              <a:latin typeface="+mn-lt"/>
              <a:ea typeface="+mn-ea"/>
              <a:cs typeface="+mn-cs"/>
            </a:rPr>
            <a:t>20</a:t>
          </a:r>
          <a:r>
            <a:rPr kumimoji="1" lang="ja-JP" altLang="ja-JP" sz="1000" b="0" i="0" baseline="0">
              <a:solidFill>
                <a:schemeClr val="dk1"/>
              </a:solidFill>
              <a:effectLst/>
              <a:latin typeface="+mn-lt"/>
              <a:ea typeface="+mn-ea"/>
              <a:cs typeface="+mn-cs"/>
            </a:rPr>
            <a:t>年を経過するが、未だに旧町ごとに多くの施設を有し、多くの施設の管理運営費を有しているため、他の類似団体内平均より高くなっている。今後、公共施設等総合計画に基づく施設の統廃合・集約化を行うとともに、指定管理者制度等の活用による施設管理コストの削減に努めていく。</a:t>
          </a:r>
          <a:endParaRPr lang="ja-JP" altLang="ja-JP" sz="11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80736</xdr:rowOff>
    </xdr:from>
    <xdr:to>
      <xdr:col>82</xdr:col>
      <xdr:colOff>107950</xdr:colOff>
      <xdr:row>21</xdr:row>
      <xdr:rowOff>58964</xdr:rowOff>
    </xdr:to>
    <xdr:cxnSp macro="">
      <xdr:nvCxnSpPr>
        <xdr:cNvPr id="124" name="直線コネクタ 123"/>
        <xdr:cNvCxnSpPr/>
      </xdr:nvCxnSpPr>
      <xdr:spPr>
        <a:xfrm flipV="1">
          <a:off x="16510000" y="2309586"/>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31041</xdr:rowOff>
    </xdr:from>
    <xdr:ext cx="762000" cy="259045"/>
    <xdr:sp macro="" textlink="">
      <xdr:nvSpPr>
        <xdr:cNvPr id="125" name="物件費最小値テキスト"/>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58964</xdr:rowOff>
    </xdr:from>
    <xdr:to>
      <xdr:col>82</xdr:col>
      <xdr:colOff>196850</xdr:colOff>
      <xdr:row>21</xdr:row>
      <xdr:rowOff>58964</xdr:rowOff>
    </xdr:to>
    <xdr:cxnSp macro="">
      <xdr:nvCxnSpPr>
        <xdr:cNvPr id="126" name="直線コネクタ 125"/>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167113</xdr:rowOff>
    </xdr:from>
    <xdr:ext cx="762000" cy="259045"/>
    <xdr:sp macro="" textlink="">
      <xdr:nvSpPr>
        <xdr:cNvPr id="127" name="物件費最大値テキスト"/>
        <xdr:cNvSpPr txBox="1"/>
      </xdr:nvSpPr>
      <xdr:spPr>
        <a:xfrm>
          <a:off x="16598900" y="2053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80736</xdr:rowOff>
    </xdr:from>
    <xdr:to>
      <xdr:col>82</xdr:col>
      <xdr:colOff>196850</xdr:colOff>
      <xdr:row>13</xdr:row>
      <xdr:rowOff>80736</xdr:rowOff>
    </xdr:to>
    <xdr:cxnSp macro="">
      <xdr:nvCxnSpPr>
        <xdr:cNvPr id="128" name="直線コネクタ 127"/>
        <xdr:cNvCxnSpPr/>
      </xdr:nvCxnSpPr>
      <xdr:spPr>
        <a:xfrm>
          <a:off x="16421100" y="2309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156936</xdr:rowOff>
    </xdr:from>
    <xdr:to>
      <xdr:col>82</xdr:col>
      <xdr:colOff>107950</xdr:colOff>
      <xdr:row>18</xdr:row>
      <xdr:rowOff>127000</xdr:rowOff>
    </xdr:to>
    <xdr:cxnSp macro="">
      <xdr:nvCxnSpPr>
        <xdr:cNvPr id="129" name="直線コネクタ 128"/>
        <xdr:cNvCxnSpPr/>
      </xdr:nvCxnSpPr>
      <xdr:spPr>
        <a:xfrm>
          <a:off x="15671800" y="3071586"/>
          <a:ext cx="8382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13806</xdr:rowOff>
    </xdr:from>
    <xdr:ext cx="762000" cy="259045"/>
    <xdr:sp macro="" textlink="">
      <xdr:nvSpPr>
        <xdr:cNvPr id="130" name="物件費平均値テキスト"/>
        <xdr:cNvSpPr txBox="1"/>
      </xdr:nvSpPr>
      <xdr:spPr>
        <a:xfrm>
          <a:off x="16598900" y="2757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168729</xdr:rowOff>
    </xdr:from>
    <xdr:to>
      <xdr:col>82</xdr:col>
      <xdr:colOff>158750</xdr:colOff>
      <xdr:row>17</xdr:row>
      <xdr:rowOff>98879</xdr:rowOff>
    </xdr:to>
    <xdr:sp macro="" textlink="">
      <xdr:nvSpPr>
        <xdr:cNvPr id="131" name="フローチャート: 判断 130"/>
        <xdr:cNvSpPr/>
      </xdr:nvSpPr>
      <xdr:spPr>
        <a:xfrm>
          <a:off x="16459200" y="291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156936</xdr:rowOff>
    </xdr:from>
    <xdr:to>
      <xdr:col>78</xdr:col>
      <xdr:colOff>69850</xdr:colOff>
      <xdr:row>19</xdr:row>
      <xdr:rowOff>9978</xdr:rowOff>
    </xdr:to>
    <xdr:cxnSp macro="">
      <xdr:nvCxnSpPr>
        <xdr:cNvPr id="132" name="直線コネクタ 131"/>
        <xdr:cNvCxnSpPr/>
      </xdr:nvCxnSpPr>
      <xdr:spPr>
        <a:xfrm flipV="1">
          <a:off x="14782800" y="3071586"/>
          <a:ext cx="8890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48986</xdr:rowOff>
    </xdr:from>
    <xdr:to>
      <xdr:col>78</xdr:col>
      <xdr:colOff>120650</xdr:colOff>
      <xdr:row>16</xdr:row>
      <xdr:rowOff>150586</xdr:rowOff>
    </xdr:to>
    <xdr:sp macro="" textlink="">
      <xdr:nvSpPr>
        <xdr:cNvPr id="133" name="フローチャート: 判断 132"/>
        <xdr:cNvSpPr/>
      </xdr:nvSpPr>
      <xdr:spPr>
        <a:xfrm>
          <a:off x="15621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160763</xdr:rowOff>
    </xdr:from>
    <xdr:ext cx="736600" cy="259045"/>
    <xdr:sp macro="" textlink="">
      <xdr:nvSpPr>
        <xdr:cNvPr id="134" name="テキスト ボックス 133"/>
        <xdr:cNvSpPr txBox="1"/>
      </xdr:nvSpPr>
      <xdr:spPr>
        <a:xfrm>
          <a:off x="15290800" y="2561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9978</xdr:rowOff>
    </xdr:from>
    <xdr:to>
      <xdr:col>73</xdr:col>
      <xdr:colOff>180975</xdr:colOff>
      <xdr:row>20</xdr:row>
      <xdr:rowOff>110672</xdr:rowOff>
    </xdr:to>
    <xdr:cxnSp macro="">
      <xdr:nvCxnSpPr>
        <xdr:cNvPr id="135" name="直線コネクタ 134"/>
        <xdr:cNvCxnSpPr/>
      </xdr:nvCxnSpPr>
      <xdr:spPr>
        <a:xfrm flipV="1">
          <a:off x="13893800" y="3267528"/>
          <a:ext cx="889000" cy="272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114300</xdr:rowOff>
    </xdr:from>
    <xdr:to>
      <xdr:col>74</xdr:col>
      <xdr:colOff>31750</xdr:colOff>
      <xdr:row>17</xdr:row>
      <xdr:rowOff>44450</xdr:rowOff>
    </xdr:to>
    <xdr:sp macro="" textlink="">
      <xdr:nvSpPr>
        <xdr:cNvPr id="136" name="フローチャート: 判断 135"/>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54627</xdr:rowOff>
    </xdr:from>
    <xdr:ext cx="762000" cy="259045"/>
    <xdr:sp macro="" textlink="">
      <xdr:nvSpPr>
        <xdr:cNvPr id="137" name="テキスト ボックス 136"/>
        <xdr:cNvSpPr txBox="1"/>
      </xdr:nvSpPr>
      <xdr:spPr>
        <a:xfrm>
          <a:off x="14401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34472</xdr:rowOff>
    </xdr:from>
    <xdr:to>
      <xdr:col>69</xdr:col>
      <xdr:colOff>92075</xdr:colOff>
      <xdr:row>20</xdr:row>
      <xdr:rowOff>110672</xdr:rowOff>
    </xdr:to>
    <xdr:cxnSp macro="">
      <xdr:nvCxnSpPr>
        <xdr:cNvPr id="138" name="直線コネクタ 137"/>
        <xdr:cNvCxnSpPr/>
      </xdr:nvCxnSpPr>
      <xdr:spPr>
        <a:xfrm>
          <a:off x="13004800" y="3463472"/>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62593</xdr:rowOff>
    </xdr:from>
    <xdr:to>
      <xdr:col>69</xdr:col>
      <xdr:colOff>142875</xdr:colOff>
      <xdr:row>17</xdr:row>
      <xdr:rowOff>164193</xdr:rowOff>
    </xdr:to>
    <xdr:sp macro="" textlink="">
      <xdr:nvSpPr>
        <xdr:cNvPr id="139" name="フローチャート: 判断 138"/>
        <xdr:cNvSpPr/>
      </xdr:nvSpPr>
      <xdr:spPr>
        <a:xfrm>
          <a:off x="13843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2920</xdr:rowOff>
    </xdr:from>
    <xdr:ext cx="762000" cy="259045"/>
    <xdr:sp macro="" textlink="">
      <xdr:nvSpPr>
        <xdr:cNvPr id="140" name="テキスト ボックス 139"/>
        <xdr:cNvSpPr txBox="1"/>
      </xdr:nvSpPr>
      <xdr:spPr>
        <a:xfrm>
          <a:off x="13512800" y="274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29936</xdr:rowOff>
    </xdr:from>
    <xdr:to>
      <xdr:col>65</xdr:col>
      <xdr:colOff>53975</xdr:colOff>
      <xdr:row>17</xdr:row>
      <xdr:rowOff>131536</xdr:rowOff>
    </xdr:to>
    <xdr:sp macro="" textlink="">
      <xdr:nvSpPr>
        <xdr:cNvPr id="141" name="フローチャート: 判断 140"/>
        <xdr:cNvSpPr/>
      </xdr:nvSpPr>
      <xdr:spPr>
        <a:xfrm>
          <a:off x="12954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141713</xdr:rowOff>
    </xdr:from>
    <xdr:ext cx="762000" cy="259045"/>
    <xdr:sp macro="" textlink="">
      <xdr:nvSpPr>
        <xdr:cNvPr id="142" name="テキスト ボックス 141"/>
        <xdr:cNvSpPr txBox="1"/>
      </xdr:nvSpPr>
      <xdr:spPr>
        <a:xfrm>
          <a:off x="12623800" y="271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76200</xdr:rowOff>
    </xdr:from>
    <xdr:to>
      <xdr:col>82</xdr:col>
      <xdr:colOff>158750</xdr:colOff>
      <xdr:row>19</xdr:row>
      <xdr:rowOff>6350</xdr:rowOff>
    </xdr:to>
    <xdr:sp macro="" textlink="">
      <xdr:nvSpPr>
        <xdr:cNvPr id="148" name="楕円 147"/>
        <xdr:cNvSpPr/>
      </xdr:nvSpPr>
      <xdr:spPr>
        <a:xfrm>
          <a:off x="164592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48277</xdr:rowOff>
    </xdr:from>
    <xdr:ext cx="762000" cy="259045"/>
    <xdr:sp macro="" textlink="">
      <xdr:nvSpPr>
        <xdr:cNvPr id="149" name="物件費該当値テキスト"/>
        <xdr:cNvSpPr txBox="1"/>
      </xdr:nvSpPr>
      <xdr:spPr>
        <a:xfrm>
          <a:off x="165989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106136</xdr:rowOff>
    </xdr:from>
    <xdr:to>
      <xdr:col>78</xdr:col>
      <xdr:colOff>120650</xdr:colOff>
      <xdr:row>18</xdr:row>
      <xdr:rowOff>36286</xdr:rowOff>
    </xdr:to>
    <xdr:sp macro="" textlink="">
      <xdr:nvSpPr>
        <xdr:cNvPr id="150" name="楕円 149"/>
        <xdr:cNvSpPr/>
      </xdr:nvSpPr>
      <xdr:spPr>
        <a:xfrm>
          <a:off x="15621000" y="302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21063</xdr:rowOff>
    </xdr:from>
    <xdr:ext cx="736600" cy="259045"/>
    <xdr:sp macro="" textlink="">
      <xdr:nvSpPr>
        <xdr:cNvPr id="151" name="テキスト ボックス 150"/>
        <xdr:cNvSpPr txBox="1"/>
      </xdr:nvSpPr>
      <xdr:spPr>
        <a:xfrm>
          <a:off x="15290800" y="3107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130629</xdr:rowOff>
    </xdr:from>
    <xdr:to>
      <xdr:col>74</xdr:col>
      <xdr:colOff>31750</xdr:colOff>
      <xdr:row>19</xdr:row>
      <xdr:rowOff>60778</xdr:rowOff>
    </xdr:to>
    <xdr:sp macro="" textlink="">
      <xdr:nvSpPr>
        <xdr:cNvPr id="152" name="楕円 151"/>
        <xdr:cNvSpPr/>
      </xdr:nvSpPr>
      <xdr:spPr>
        <a:xfrm>
          <a:off x="14732000" y="321672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45555</xdr:rowOff>
    </xdr:from>
    <xdr:ext cx="762000" cy="259045"/>
    <xdr:sp macro="" textlink="">
      <xdr:nvSpPr>
        <xdr:cNvPr id="153" name="テキスト ボックス 152"/>
        <xdr:cNvSpPr txBox="1"/>
      </xdr:nvSpPr>
      <xdr:spPr>
        <a:xfrm>
          <a:off x="14401800" y="330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59872</xdr:rowOff>
    </xdr:from>
    <xdr:to>
      <xdr:col>69</xdr:col>
      <xdr:colOff>142875</xdr:colOff>
      <xdr:row>20</xdr:row>
      <xdr:rowOff>161472</xdr:rowOff>
    </xdr:to>
    <xdr:sp macro="" textlink="">
      <xdr:nvSpPr>
        <xdr:cNvPr id="154" name="楕円 153"/>
        <xdr:cNvSpPr/>
      </xdr:nvSpPr>
      <xdr:spPr>
        <a:xfrm>
          <a:off x="13843000" y="348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146249</xdr:rowOff>
    </xdr:from>
    <xdr:ext cx="762000" cy="259045"/>
    <xdr:sp macro="" textlink="">
      <xdr:nvSpPr>
        <xdr:cNvPr id="155" name="テキスト ボックス 154"/>
        <xdr:cNvSpPr txBox="1"/>
      </xdr:nvSpPr>
      <xdr:spPr>
        <a:xfrm>
          <a:off x="13512800" y="357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155122</xdr:rowOff>
    </xdr:from>
    <xdr:to>
      <xdr:col>65</xdr:col>
      <xdr:colOff>53975</xdr:colOff>
      <xdr:row>20</xdr:row>
      <xdr:rowOff>85272</xdr:rowOff>
    </xdr:to>
    <xdr:sp macro="" textlink="">
      <xdr:nvSpPr>
        <xdr:cNvPr id="156" name="楕円 155"/>
        <xdr:cNvSpPr/>
      </xdr:nvSpPr>
      <xdr:spPr>
        <a:xfrm>
          <a:off x="12954000" y="341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70049</xdr:rowOff>
    </xdr:from>
    <xdr:ext cx="762000" cy="259045"/>
    <xdr:sp macro="" textlink="">
      <xdr:nvSpPr>
        <xdr:cNvPr id="157" name="テキスト ボックス 156"/>
        <xdr:cNvSpPr txBox="1"/>
      </xdr:nvSpPr>
      <xdr:spPr>
        <a:xfrm>
          <a:off x="12623800" y="349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aseline="0">
              <a:solidFill>
                <a:schemeClr val="dk1"/>
              </a:solidFill>
              <a:effectLst/>
              <a:latin typeface="+mn-lt"/>
              <a:ea typeface="+mn-ea"/>
              <a:cs typeface="+mn-cs"/>
            </a:rPr>
            <a:t>令和元年</a:t>
          </a:r>
          <a:r>
            <a:rPr kumimoji="1" lang="en-US" altLang="ja-JP" sz="1100" baseline="0">
              <a:solidFill>
                <a:schemeClr val="dk1"/>
              </a:solidFill>
              <a:effectLst/>
              <a:latin typeface="+mn-lt"/>
              <a:ea typeface="+mn-ea"/>
              <a:cs typeface="+mn-cs"/>
            </a:rPr>
            <a:t>10</a:t>
          </a:r>
          <a:r>
            <a:rPr kumimoji="1" lang="ja-JP" altLang="ja-JP" sz="1100" baseline="0">
              <a:solidFill>
                <a:schemeClr val="dk1"/>
              </a:solidFill>
              <a:effectLst/>
              <a:latin typeface="+mn-lt"/>
              <a:ea typeface="+mn-ea"/>
              <a:cs typeface="+mn-cs"/>
            </a:rPr>
            <a:t>月から幼児教育・保育の無償化により、児童福祉費にかかる扶助費は増加しているが、新型コロナウイルス感染症の拡大により、保護費や障害者関連経費にかかる扶助費が減少して</a:t>
          </a:r>
          <a:r>
            <a:rPr kumimoji="1" lang="ja-JP" altLang="en-US" sz="1100" baseline="0">
              <a:solidFill>
                <a:schemeClr val="dk1"/>
              </a:solidFill>
              <a:effectLst/>
              <a:latin typeface="+mn-lt"/>
              <a:ea typeface="+mn-ea"/>
              <a:cs typeface="+mn-cs"/>
            </a:rPr>
            <a:t>いるが、算定分母となる経常一般財源の減少により、</a:t>
          </a:r>
          <a:r>
            <a:rPr kumimoji="1" lang="ja-JP" altLang="ja-JP" sz="1100" baseline="0">
              <a:solidFill>
                <a:schemeClr val="dk1"/>
              </a:solidFill>
              <a:effectLst/>
              <a:latin typeface="+mn-lt"/>
              <a:ea typeface="+mn-ea"/>
              <a:cs typeface="+mn-cs"/>
            </a:rPr>
            <a:t>前年度</a:t>
          </a:r>
          <a:r>
            <a:rPr kumimoji="1" lang="ja-JP" altLang="en-US" sz="1100" baseline="0">
              <a:solidFill>
                <a:schemeClr val="dk1"/>
              </a:solidFill>
              <a:effectLst/>
              <a:latin typeface="+mn-lt"/>
              <a:ea typeface="+mn-ea"/>
              <a:cs typeface="+mn-cs"/>
            </a:rPr>
            <a:t>比</a:t>
          </a:r>
          <a:r>
            <a:rPr kumimoji="1" lang="en-US" altLang="ja-JP" sz="1100" baseline="0">
              <a:solidFill>
                <a:schemeClr val="dk1"/>
              </a:solidFill>
              <a:effectLst/>
              <a:latin typeface="+mn-lt"/>
              <a:ea typeface="+mn-ea"/>
              <a:cs typeface="+mn-cs"/>
            </a:rPr>
            <a:t>0.1</a:t>
          </a:r>
          <a:r>
            <a:rPr kumimoji="1" lang="ja-JP" altLang="en-US" sz="1100" baseline="0">
              <a:solidFill>
                <a:schemeClr val="dk1"/>
              </a:solidFill>
              <a:effectLst/>
              <a:latin typeface="+mn-lt"/>
              <a:ea typeface="+mn-ea"/>
              <a:cs typeface="+mn-cs"/>
            </a:rPr>
            <a:t>ポイントの増</a:t>
          </a:r>
          <a:r>
            <a:rPr kumimoji="1" lang="ja-JP" altLang="ja-JP" sz="1100" baseline="0">
              <a:solidFill>
                <a:schemeClr val="dk1"/>
              </a:solidFill>
              <a:effectLst/>
              <a:latin typeface="+mn-lt"/>
              <a:ea typeface="+mn-ea"/>
              <a:cs typeface="+mn-cs"/>
            </a:rPr>
            <a:t>となっている。なお、扶助費にかかる経常収支比率は類似団体内平均を下回っている。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44450</xdr:rowOff>
    </xdr:from>
    <xdr:to>
      <xdr:col>24</xdr:col>
      <xdr:colOff>25400</xdr:colOff>
      <xdr:row>61</xdr:row>
      <xdr:rowOff>158750</xdr:rowOff>
    </xdr:to>
    <xdr:cxnSp macro="">
      <xdr:nvCxnSpPr>
        <xdr:cNvPr id="185" name="直線コネクタ 184"/>
        <xdr:cNvCxnSpPr/>
      </xdr:nvCxnSpPr>
      <xdr:spPr>
        <a:xfrm flipV="1">
          <a:off x="4826000" y="91313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130827</xdr:rowOff>
    </xdr:from>
    <xdr:ext cx="762000" cy="259045"/>
    <xdr:sp macro="" textlink="">
      <xdr:nvSpPr>
        <xdr:cNvPr id="186" name="扶助費最小値テキスト"/>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158750</xdr:rowOff>
    </xdr:from>
    <xdr:to>
      <xdr:col>24</xdr:col>
      <xdr:colOff>114300</xdr:colOff>
      <xdr:row>61</xdr:row>
      <xdr:rowOff>158750</xdr:rowOff>
    </xdr:to>
    <xdr:cxnSp macro="">
      <xdr:nvCxnSpPr>
        <xdr:cNvPr id="187" name="直線コネクタ 186"/>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130827</xdr:rowOff>
    </xdr:from>
    <xdr:ext cx="762000" cy="259045"/>
    <xdr:sp macro="" textlink="">
      <xdr:nvSpPr>
        <xdr:cNvPr id="188" name="扶助費最大値テキスト"/>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44450</xdr:rowOff>
    </xdr:from>
    <xdr:to>
      <xdr:col>24</xdr:col>
      <xdr:colOff>114300</xdr:colOff>
      <xdr:row>53</xdr:row>
      <xdr:rowOff>44450</xdr:rowOff>
    </xdr:to>
    <xdr:cxnSp macro="">
      <xdr:nvCxnSpPr>
        <xdr:cNvPr id="189" name="直線コネクタ 188"/>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82550</xdr:rowOff>
    </xdr:from>
    <xdr:to>
      <xdr:col>24</xdr:col>
      <xdr:colOff>25400</xdr:colOff>
      <xdr:row>55</xdr:row>
      <xdr:rowOff>95250</xdr:rowOff>
    </xdr:to>
    <xdr:cxnSp macro="">
      <xdr:nvCxnSpPr>
        <xdr:cNvPr id="190" name="直線コネクタ 189"/>
        <xdr:cNvCxnSpPr/>
      </xdr:nvCxnSpPr>
      <xdr:spPr>
        <a:xfrm>
          <a:off x="3987800" y="95123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60977</xdr:rowOff>
    </xdr:from>
    <xdr:ext cx="762000" cy="259045"/>
    <xdr:sp macro="" textlink="">
      <xdr:nvSpPr>
        <xdr:cNvPr id="191" name="扶助費平均値テキスト"/>
        <xdr:cNvSpPr txBox="1"/>
      </xdr:nvSpPr>
      <xdr:spPr>
        <a:xfrm>
          <a:off x="4914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88900</xdr:rowOff>
    </xdr:from>
    <xdr:to>
      <xdr:col>24</xdr:col>
      <xdr:colOff>76200</xdr:colOff>
      <xdr:row>57</xdr:row>
      <xdr:rowOff>19050</xdr:rowOff>
    </xdr:to>
    <xdr:sp macro="" textlink="">
      <xdr:nvSpPr>
        <xdr:cNvPr id="192" name="フローチャート: 判断 191"/>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82550</xdr:rowOff>
    </xdr:from>
    <xdr:to>
      <xdr:col>19</xdr:col>
      <xdr:colOff>187325</xdr:colOff>
      <xdr:row>55</xdr:row>
      <xdr:rowOff>82550</xdr:rowOff>
    </xdr:to>
    <xdr:cxnSp macro="">
      <xdr:nvCxnSpPr>
        <xdr:cNvPr id="193" name="直線コネクタ 192"/>
        <xdr:cNvCxnSpPr/>
      </xdr:nvCxnSpPr>
      <xdr:spPr>
        <a:xfrm>
          <a:off x="3098800" y="951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50800</xdr:rowOff>
    </xdr:from>
    <xdr:to>
      <xdr:col>20</xdr:col>
      <xdr:colOff>38100</xdr:colOff>
      <xdr:row>56</xdr:row>
      <xdr:rowOff>152400</xdr:rowOff>
    </xdr:to>
    <xdr:sp macro="" textlink="">
      <xdr:nvSpPr>
        <xdr:cNvPr id="194" name="フローチャート: 判断 193"/>
        <xdr:cNvSpPr/>
      </xdr:nvSpPr>
      <xdr:spPr>
        <a:xfrm>
          <a:off x="3937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137177</xdr:rowOff>
    </xdr:from>
    <xdr:ext cx="736600" cy="259045"/>
    <xdr:sp macro="" textlink="">
      <xdr:nvSpPr>
        <xdr:cNvPr id="195" name="テキスト ボックス 194"/>
        <xdr:cNvSpPr txBox="1"/>
      </xdr:nvSpPr>
      <xdr:spPr>
        <a:xfrm>
          <a:off x="3606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82550</xdr:rowOff>
    </xdr:from>
    <xdr:to>
      <xdr:col>15</xdr:col>
      <xdr:colOff>98425</xdr:colOff>
      <xdr:row>56</xdr:row>
      <xdr:rowOff>88900</xdr:rowOff>
    </xdr:to>
    <xdr:cxnSp macro="">
      <xdr:nvCxnSpPr>
        <xdr:cNvPr id="196" name="直線コネクタ 195"/>
        <xdr:cNvCxnSpPr/>
      </xdr:nvCxnSpPr>
      <xdr:spPr>
        <a:xfrm flipV="1">
          <a:off x="2209800" y="95123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114300</xdr:rowOff>
    </xdr:from>
    <xdr:to>
      <xdr:col>15</xdr:col>
      <xdr:colOff>149225</xdr:colOff>
      <xdr:row>57</xdr:row>
      <xdr:rowOff>44450</xdr:rowOff>
    </xdr:to>
    <xdr:sp macro="" textlink="">
      <xdr:nvSpPr>
        <xdr:cNvPr id="197" name="フローチャート: 判断 196"/>
        <xdr:cNvSpPr/>
      </xdr:nvSpPr>
      <xdr:spPr>
        <a:xfrm>
          <a:off x="3048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29227</xdr:rowOff>
    </xdr:from>
    <xdr:ext cx="762000" cy="259045"/>
    <xdr:sp macro="" textlink="">
      <xdr:nvSpPr>
        <xdr:cNvPr id="198" name="テキスト ボックス 197"/>
        <xdr:cNvSpPr txBox="1"/>
      </xdr:nvSpPr>
      <xdr:spPr>
        <a:xfrm>
          <a:off x="2717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120650</xdr:rowOff>
    </xdr:from>
    <xdr:to>
      <xdr:col>11</xdr:col>
      <xdr:colOff>9525</xdr:colOff>
      <xdr:row>56</xdr:row>
      <xdr:rowOff>88900</xdr:rowOff>
    </xdr:to>
    <xdr:cxnSp macro="">
      <xdr:nvCxnSpPr>
        <xdr:cNvPr id="199" name="直線コネクタ 198"/>
        <xdr:cNvCxnSpPr/>
      </xdr:nvCxnSpPr>
      <xdr:spPr>
        <a:xfrm>
          <a:off x="1320800" y="95504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82550</xdr:rowOff>
    </xdr:from>
    <xdr:to>
      <xdr:col>11</xdr:col>
      <xdr:colOff>60325</xdr:colOff>
      <xdr:row>58</xdr:row>
      <xdr:rowOff>12700</xdr:rowOff>
    </xdr:to>
    <xdr:sp macro="" textlink="">
      <xdr:nvSpPr>
        <xdr:cNvPr id="200" name="フローチャート: 判断 199"/>
        <xdr:cNvSpPr/>
      </xdr:nvSpPr>
      <xdr:spPr>
        <a:xfrm>
          <a:off x="2159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168927</xdr:rowOff>
    </xdr:from>
    <xdr:ext cx="762000" cy="259045"/>
    <xdr:sp macro="" textlink="">
      <xdr:nvSpPr>
        <xdr:cNvPr id="201" name="テキスト ボックス 200"/>
        <xdr:cNvSpPr txBox="1"/>
      </xdr:nvSpPr>
      <xdr:spPr>
        <a:xfrm>
          <a:off x="1828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31750</xdr:rowOff>
    </xdr:from>
    <xdr:to>
      <xdr:col>6</xdr:col>
      <xdr:colOff>171450</xdr:colOff>
      <xdr:row>57</xdr:row>
      <xdr:rowOff>133350</xdr:rowOff>
    </xdr:to>
    <xdr:sp macro="" textlink="">
      <xdr:nvSpPr>
        <xdr:cNvPr id="202" name="フローチャート: 判断 201"/>
        <xdr:cNvSpPr/>
      </xdr:nvSpPr>
      <xdr:spPr>
        <a:xfrm>
          <a:off x="1270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118127</xdr:rowOff>
    </xdr:from>
    <xdr:ext cx="762000" cy="259045"/>
    <xdr:sp macro="" textlink="">
      <xdr:nvSpPr>
        <xdr:cNvPr id="203" name="テキスト ボックス 202"/>
        <xdr:cNvSpPr txBox="1"/>
      </xdr:nvSpPr>
      <xdr:spPr>
        <a:xfrm>
          <a:off x="939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44450</xdr:rowOff>
    </xdr:from>
    <xdr:to>
      <xdr:col>24</xdr:col>
      <xdr:colOff>76200</xdr:colOff>
      <xdr:row>55</xdr:row>
      <xdr:rowOff>146050</xdr:rowOff>
    </xdr:to>
    <xdr:sp macro="" textlink="">
      <xdr:nvSpPr>
        <xdr:cNvPr id="209" name="楕円 208"/>
        <xdr:cNvSpPr/>
      </xdr:nvSpPr>
      <xdr:spPr>
        <a:xfrm>
          <a:off x="47752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60977</xdr:rowOff>
    </xdr:from>
    <xdr:ext cx="762000" cy="259045"/>
    <xdr:sp macro="" textlink="">
      <xdr:nvSpPr>
        <xdr:cNvPr id="210" name="扶助費該当値テキスト"/>
        <xdr:cNvSpPr txBox="1"/>
      </xdr:nvSpPr>
      <xdr:spPr>
        <a:xfrm>
          <a:off x="49149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31750</xdr:rowOff>
    </xdr:from>
    <xdr:to>
      <xdr:col>20</xdr:col>
      <xdr:colOff>38100</xdr:colOff>
      <xdr:row>55</xdr:row>
      <xdr:rowOff>133350</xdr:rowOff>
    </xdr:to>
    <xdr:sp macro="" textlink="">
      <xdr:nvSpPr>
        <xdr:cNvPr id="211" name="楕円 210"/>
        <xdr:cNvSpPr/>
      </xdr:nvSpPr>
      <xdr:spPr>
        <a:xfrm>
          <a:off x="3937000" y="94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143527</xdr:rowOff>
    </xdr:from>
    <xdr:ext cx="736600" cy="259045"/>
    <xdr:sp macro="" textlink="">
      <xdr:nvSpPr>
        <xdr:cNvPr id="212" name="テキスト ボックス 211"/>
        <xdr:cNvSpPr txBox="1"/>
      </xdr:nvSpPr>
      <xdr:spPr>
        <a:xfrm>
          <a:off x="3606800" y="9230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31750</xdr:rowOff>
    </xdr:from>
    <xdr:to>
      <xdr:col>15</xdr:col>
      <xdr:colOff>149225</xdr:colOff>
      <xdr:row>55</xdr:row>
      <xdr:rowOff>133350</xdr:rowOff>
    </xdr:to>
    <xdr:sp macro="" textlink="">
      <xdr:nvSpPr>
        <xdr:cNvPr id="213" name="楕円 212"/>
        <xdr:cNvSpPr/>
      </xdr:nvSpPr>
      <xdr:spPr>
        <a:xfrm>
          <a:off x="3048000" y="94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143527</xdr:rowOff>
    </xdr:from>
    <xdr:ext cx="762000" cy="259045"/>
    <xdr:sp macro="" textlink="">
      <xdr:nvSpPr>
        <xdr:cNvPr id="214" name="テキスト ボックス 213"/>
        <xdr:cNvSpPr txBox="1"/>
      </xdr:nvSpPr>
      <xdr:spPr>
        <a:xfrm>
          <a:off x="2717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38100</xdr:rowOff>
    </xdr:from>
    <xdr:to>
      <xdr:col>11</xdr:col>
      <xdr:colOff>60325</xdr:colOff>
      <xdr:row>56</xdr:row>
      <xdr:rowOff>139700</xdr:rowOff>
    </xdr:to>
    <xdr:sp macro="" textlink="">
      <xdr:nvSpPr>
        <xdr:cNvPr id="215" name="楕円 214"/>
        <xdr:cNvSpPr/>
      </xdr:nvSpPr>
      <xdr:spPr>
        <a:xfrm>
          <a:off x="2159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149877</xdr:rowOff>
    </xdr:from>
    <xdr:ext cx="762000" cy="259045"/>
    <xdr:sp macro="" textlink="">
      <xdr:nvSpPr>
        <xdr:cNvPr id="216" name="テキスト ボックス 215"/>
        <xdr:cNvSpPr txBox="1"/>
      </xdr:nvSpPr>
      <xdr:spPr>
        <a:xfrm>
          <a:off x="1828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69850</xdr:rowOff>
    </xdr:from>
    <xdr:to>
      <xdr:col>6</xdr:col>
      <xdr:colOff>171450</xdr:colOff>
      <xdr:row>56</xdr:row>
      <xdr:rowOff>0</xdr:rowOff>
    </xdr:to>
    <xdr:sp macro="" textlink="">
      <xdr:nvSpPr>
        <xdr:cNvPr id="217" name="楕円 216"/>
        <xdr:cNvSpPr/>
      </xdr:nvSpPr>
      <xdr:spPr>
        <a:xfrm>
          <a:off x="1270000"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10177</xdr:rowOff>
    </xdr:from>
    <xdr:ext cx="762000" cy="259045"/>
    <xdr:sp macro="" textlink="">
      <xdr:nvSpPr>
        <xdr:cNvPr id="218" name="テキスト ボックス 217"/>
        <xdr:cNvSpPr txBox="1"/>
      </xdr:nvSpPr>
      <xdr:spPr>
        <a:xfrm>
          <a:off x="939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その他の経費にかかる経常収支比率は、前年度比</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減少し、類似団体内平均よりも下回っている。その他の経費の主なものとして、公営企業会計に対する繰出金が挙げられる。公営企業については独立採算の原則に基づき、今後も経営努力と経費の節減等を継続していくことにより、一般会計からの繰出金の抑制に努めていく。</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161290</xdr:rowOff>
    </xdr:from>
    <xdr:to>
      <xdr:col>82</xdr:col>
      <xdr:colOff>107950</xdr:colOff>
      <xdr:row>62</xdr:row>
      <xdr:rowOff>35560</xdr:rowOff>
    </xdr:to>
    <xdr:cxnSp macro="">
      <xdr:nvCxnSpPr>
        <xdr:cNvPr id="246" name="直線コネクタ 245"/>
        <xdr:cNvCxnSpPr/>
      </xdr:nvCxnSpPr>
      <xdr:spPr>
        <a:xfrm flipV="1">
          <a:off x="16510000" y="924814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7637</xdr:rowOff>
    </xdr:from>
    <xdr:ext cx="762000" cy="259045"/>
    <xdr:sp macro="" textlink="">
      <xdr:nvSpPr>
        <xdr:cNvPr id="247" name="その他最小値テキスト"/>
        <xdr:cNvSpPr txBox="1"/>
      </xdr:nvSpPr>
      <xdr:spPr>
        <a:xfrm>
          <a:off x="165989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35560</xdr:rowOff>
    </xdr:from>
    <xdr:to>
      <xdr:col>82</xdr:col>
      <xdr:colOff>196850</xdr:colOff>
      <xdr:row>62</xdr:row>
      <xdr:rowOff>35560</xdr:rowOff>
    </xdr:to>
    <xdr:cxnSp macro="">
      <xdr:nvCxnSpPr>
        <xdr:cNvPr id="248" name="直線コネクタ 247"/>
        <xdr:cNvCxnSpPr/>
      </xdr:nvCxnSpPr>
      <xdr:spPr>
        <a:xfrm>
          <a:off x="16421100" y="10665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76217</xdr:rowOff>
    </xdr:from>
    <xdr:ext cx="762000" cy="259045"/>
    <xdr:sp macro="" textlink="">
      <xdr:nvSpPr>
        <xdr:cNvPr id="249" name="その他最大値テキスト"/>
        <xdr:cNvSpPr txBox="1"/>
      </xdr:nvSpPr>
      <xdr:spPr>
        <a:xfrm>
          <a:off x="16598900" y="899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161290</xdr:rowOff>
    </xdr:from>
    <xdr:to>
      <xdr:col>82</xdr:col>
      <xdr:colOff>196850</xdr:colOff>
      <xdr:row>53</xdr:row>
      <xdr:rowOff>161290</xdr:rowOff>
    </xdr:to>
    <xdr:cxnSp macro="">
      <xdr:nvCxnSpPr>
        <xdr:cNvPr id="250" name="直線コネクタ 249"/>
        <xdr:cNvCxnSpPr/>
      </xdr:nvCxnSpPr>
      <xdr:spPr>
        <a:xfrm>
          <a:off x="16421100" y="924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16510</xdr:rowOff>
    </xdr:from>
    <xdr:to>
      <xdr:col>82</xdr:col>
      <xdr:colOff>107950</xdr:colOff>
      <xdr:row>55</xdr:row>
      <xdr:rowOff>31750</xdr:rowOff>
    </xdr:to>
    <xdr:cxnSp macro="">
      <xdr:nvCxnSpPr>
        <xdr:cNvPr id="251" name="直線コネクタ 250"/>
        <xdr:cNvCxnSpPr/>
      </xdr:nvCxnSpPr>
      <xdr:spPr>
        <a:xfrm flipV="1">
          <a:off x="15671800" y="94462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52" name="その他平均値テキスト"/>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3" name="フローチャート: 判断 252"/>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31750</xdr:rowOff>
    </xdr:from>
    <xdr:to>
      <xdr:col>78</xdr:col>
      <xdr:colOff>69850</xdr:colOff>
      <xdr:row>55</xdr:row>
      <xdr:rowOff>46990</xdr:rowOff>
    </xdr:to>
    <xdr:cxnSp macro="">
      <xdr:nvCxnSpPr>
        <xdr:cNvPr id="254" name="直線コネクタ 253"/>
        <xdr:cNvCxnSpPr/>
      </xdr:nvCxnSpPr>
      <xdr:spPr>
        <a:xfrm flipV="1">
          <a:off x="14782800" y="94615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30480</xdr:rowOff>
    </xdr:from>
    <xdr:to>
      <xdr:col>78</xdr:col>
      <xdr:colOff>120650</xdr:colOff>
      <xdr:row>56</xdr:row>
      <xdr:rowOff>132080</xdr:rowOff>
    </xdr:to>
    <xdr:sp macro="" textlink="">
      <xdr:nvSpPr>
        <xdr:cNvPr id="255" name="フローチャート: 判断 254"/>
        <xdr:cNvSpPr/>
      </xdr:nvSpPr>
      <xdr:spPr>
        <a:xfrm>
          <a:off x="15621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116857</xdr:rowOff>
    </xdr:from>
    <xdr:ext cx="736600" cy="259045"/>
    <xdr:sp macro="" textlink="">
      <xdr:nvSpPr>
        <xdr:cNvPr id="256" name="テキスト ボックス 255"/>
        <xdr:cNvSpPr txBox="1"/>
      </xdr:nvSpPr>
      <xdr:spPr>
        <a:xfrm>
          <a:off x="15290800" y="971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46990</xdr:rowOff>
    </xdr:from>
    <xdr:to>
      <xdr:col>73</xdr:col>
      <xdr:colOff>180975</xdr:colOff>
      <xdr:row>56</xdr:row>
      <xdr:rowOff>27940</xdr:rowOff>
    </xdr:to>
    <xdr:cxnSp macro="">
      <xdr:nvCxnSpPr>
        <xdr:cNvPr id="257" name="直線コネクタ 256"/>
        <xdr:cNvCxnSpPr/>
      </xdr:nvCxnSpPr>
      <xdr:spPr>
        <a:xfrm flipV="1">
          <a:off x="13893800" y="947674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53340</xdr:rowOff>
    </xdr:from>
    <xdr:to>
      <xdr:col>74</xdr:col>
      <xdr:colOff>31750</xdr:colOff>
      <xdr:row>56</xdr:row>
      <xdr:rowOff>154940</xdr:rowOff>
    </xdr:to>
    <xdr:sp macro="" textlink="">
      <xdr:nvSpPr>
        <xdr:cNvPr id="258" name="フローチャート: 判断 257"/>
        <xdr:cNvSpPr/>
      </xdr:nvSpPr>
      <xdr:spPr>
        <a:xfrm>
          <a:off x="14732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139717</xdr:rowOff>
    </xdr:from>
    <xdr:ext cx="762000" cy="259045"/>
    <xdr:sp macro="" textlink="">
      <xdr:nvSpPr>
        <xdr:cNvPr id="259" name="テキスト ボックス 258"/>
        <xdr:cNvSpPr txBox="1"/>
      </xdr:nvSpPr>
      <xdr:spPr>
        <a:xfrm>
          <a:off x="14401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92710</xdr:rowOff>
    </xdr:from>
    <xdr:to>
      <xdr:col>69</xdr:col>
      <xdr:colOff>92075</xdr:colOff>
      <xdr:row>56</xdr:row>
      <xdr:rowOff>27940</xdr:rowOff>
    </xdr:to>
    <xdr:cxnSp macro="">
      <xdr:nvCxnSpPr>
        <xdr:cNvPr id="260" name="直線コネクタ 259"/>
        <xdr:cNvCxnSpPr/>
      </xdr:nvCxnSpPr>
      <xdr:spPr>
        <a:xfrm>
          <a:off x="13004800" y="95224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11430</xdr:rowOff>
    </xdr:from>
    <xdr:to>
      <xdr:col>69</xdr:col>
      <xdr:colOff>142875</xdr:colOff>
      <xdr:row>57</xdr:row>
      <xdr:rowOff>113030</xdr:rowOff>
    </xdr:to>
    <xdr:sp macro="" textlink="">
      <xdr:nvSpPr>
        <xdr:cNvPr id="261" name="フローチャート: 判断 260"/>
        <xdr:cNvSpPr/>
      </xdr:nvSpPr>
      <xdr:spPr>
        <a:xfrm>
          <a:off x="13843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97807</xdr:rowOff>
    </xdr:from>
    <xdr:ext cx="762000" cy="259045"/>
    <xdr:sp macro="" textlink="">
      <xdr:nvSpPr>
        <xdr:cNvPr id="262" name="テキスト ボックス 261"/>
        <xdr:cNvSpPr txBox="1"/>
      </xdr:nvSpPr>
      <xdr:spPr>
        <a:xfrm>
          <a:off x="13512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49530</xdr:rowOff>
    </xdr:from>
    <xdr:to>
      <xdr:col>65</xdr:col>
      <xdr:colOff>53975</xdr:colOff>
      <xdr:row>57</xdr:row>
      <xdr:rowOff>151130</xdr:rowOff>
    </xdr:to>
    <xdr:sp macro="" textlink="">
      <xdr:nvSpPr>
        <xdr:cNvPr id="263" name="フローチャート: 判断 262"/>
        <xdr:cNvSpPr/>
      </xdr:nvSpPr>
      <xdr:spPr>
        <a:xfrm>
          <a:off x="12954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135907</xdr:rowOff>
    </xdr:from>
    <xdr:ext cx="762000" cy="259045"/>
    <xdr:sp macro="" textlink="">
      <xdr:nvSpPr>
        <xdr:cNvPr id="264" name="テキスト ボックス 263"/>
        <xdr:cNvSpPr txBox="1"/>
      </xdr:nvSpPr>
      <xdr:spPr>
        <a:xfrm>
          <a:off x="12623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137160</xdr:rowOff>
    </xdr:from>
    <xdr:to>
      <xdr:col>82</xdr:col>
      <xdr:colOff>158750</xdr:colOff>
      <xdr:row>55</xdr:row>
      <xdr:rowOff>67310</xdr:rowOff>
    </xdr:to>
    <xdr:sp macro="" textlink="">
      <xdr:nvSpPr>
        <xdr:cNvPr id="270" name="楕円 269"/>
        <xdr:cNvSpPr/>
      </xdr:nvSpPr>
      <xdr:spPr>
        <a:xfrm>
          <a:off x="164592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153687</xdr:rowOff>
    </xdr:from>
    <xdr:ext cx="762000" cy="259045"/>
    <xdr:sp macro="" textlink="">
      <xdr:nvSpPr>
        <xdr:cNvPr id="271" name="その他該当値テキスト"/>
        <xdr:cNvSpPr txBox="1"/>
      </xdr:nvSpPr>
      <xdr:spPr>
        <a:xfrm>
          <a:off x="165989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152400</xdr:rowOff>
    </xdr:from>
    <xdr:to>
      <xdr:col>78</xdr:col>
      <xdr:colOff>120650</xdr:colOff>
      <xdr:row>55</xdr:row>
      <xdr:rowOff>82550</xdr:rowOff>
    </xdr:to>
    <xdr:sp macro="" textlink="">
      <xdr:nvSpPr>
        <xdr:cNvPr id="272" name="楕円 271"/>
        <xdr:cNvSpPr/>
      </xdr:nvSpPr>
      <xdr:spPr>
        <a:xfrm>
          <a:off x="15621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92727</xdr:rowOff>
    </xdr:from>
    <xdr:ext cx="736600" cy="259045"/>
    <xdr:sp macro="" textlink="">
      <xdr:nvSpPr>
        <xdr:cNvPr id="273" name="テキスト ボックス 272"/>
        <xdr:cNvSpPr txBox="1"/>
      </xdr:nvSpPr>
      <xdr:spPr>
        <a:xfrm>
          <a:off x="15290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167640</xdr:rowOff>
    </xdr:from>
    <xdr:to>
      <xdr:col>74</xdr:col>
      <xdr:colOff>31750</xdr:colOff>
      <xdr:row>55</xdr:row>
      <xdr:rowOff>97790</xdr:rowOff>
    </xdr:to>
    <xdr:sp macro="" textlink="">
      <xdr:nvSpPr>
        <xdr:cNvPr id="274" name="楕円 273"/>
        <xdr:cNvSpPr/>
      </xdr:nvSpPr>
      <xdr:spPr>
        <a:xfrm>
          <a:off x="14732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107967</xdr:rowOff>
    </xdr:from>
    <xdr:ext cx="762000" cy="259045"/>
    <xdr:sp macro="" textlink="">
      <xdr:nvSpPr>
        <xdr:cNvPr id="275" name="テキスト ボックス 274"/>
        <xdr:cNvSpPr txBox="1"/>
      </xdr:nvSpPr>
      <xdr:spPr>
        <a:xfrm>
          <a:off x="14401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148590</xdr:rowOff>
    </xdr:from>
    <xdr:to>
      <xdr:col>69</xdr:col>
      <xdr:colOff>142875</xdr:colOff>
      <xdr:row>56</xdr:row>
      <xdr:rowOff>78740</xdr:rowOff>
    </xdr:to>
    <xdr:sp macro="" textlink="">
      <xdr:nvSpPr>
        <xdr:cNvPr id="276" name="楕円 275"/>
        <xdr:cNvSpPr/>
      </xdr:nvSpPr>
      <xdr:spPr>
        <a:xfrm>
          <a:off x="13843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88917</xdr:rowOff>
    </xdr:from>
    <xdr:ext cx="762000" cy="259045"/>
    <xdr:sp macro="" textlink="">
      <xdr:nvSpPr>
        <xdr:cNvPr id="277" name="テキスト ボックス 276"/>
        <xdr:cNvSpPr txBox="1"/>
      </xdr:nvSpPr>
      <xdr:spPr>
        <a:xfrm>
          <a:off x="13512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41910</xdr:rowOff>
    </xdr:from>
    <xdr:to>
      <xdr:col>65</xdr:col>
      <xdr:colOff>53975</xdr:colOff>
      <xdr:row>55</xdr:row>
      <xdr:rowOff>143510</xdr:rowOff>
    </xdr:to>
    <xdr:sp macro="" textlink="">
      <xdr:nvSpPr>
        <xdr:cNvPr id="278" name="楕円 277"/>
        <xdr:cNvSpPr/>
      </xdr:nvSpPr>
      <xdr:spPr>
        <a:xfrm>
          <a:off x="12954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153687</xdr:rowOff>
    </xdr:from>
    <xdr:ext cx="762000" cy="259045"/>
    <xdr:sp macro="" textlink="">
      <xdr:nvSpPr>
        <xdr:cNvPr id="279" name="テキスト ボックス 278"/>
        <xdr:cNvSpPr txBox="1"/>
      </xdr:nvSpPr>
      <xdr:spPr>
        <a:xfrm>
          <a:off x="12623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補助費等にかかる経常収支比率は類似団体内平均を下回って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病院企業団に対する負担金が前年度比で約</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千万円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したことなどにより前年度比</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した。補助金については、補助金検討委員会の答申に沿った見直しを図るとともに、今後も公益性・必要性・妥当性・費用対効果について十分な検証を行い、適正化に向けた見直しを行っていく。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41</xdr:row>
      <xdr:rowOff>37846</xdr:rowOff>
    </xdr:to>
    <xdr:cxnSp macro="">
      <xdr:nvCxnSpPr>
        <xdr:cNvPr id="304" name="直線コネクタ 303"/>
        <xdr:cNvCxnSpPr/>
      </xdr:nvCxnSpPr>
      <xdr:spPr>
        <a:xfrm flipV="1">
          <a:off x="16510000" y="5837428"/>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9923</xdr:rowOff>
    </xdr:from>
    <xdr:ext cx="762000" cy="259045"/>
    <xdr:sp macro="" textlink="">
      <xdr:nvSpPr>
        <xdr:cNvPr id="305" name="補助費等最小値テキスト"/>
        <xdr:cNvSpPr txBox="1"/>
      </xdr:nvSpPr>
      <xdr:spPr>
        <a:xfrm>
          <a:off x="16598900" y="70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37846</xdr:rowOff>
    </xdr:from>
    <xdr:to>
      <xdr:col>82</xdr:col>
      <xdr:colOff>196850</xdr:colOff>
      <xdr:row>41</xdr:row>
      <xdr:rowOff>37846</xdr:rowOff>
    </xdr:to>
    <xdr:cxnSp macro="">
      <xdr:nvCxnSpPr>
        <xdr:cNvPr id="306" name="直線コネクタ 305"/>
        <xdr:cNvCxnSpPr/>
      </xdr:nvCxnSpPr>
      <xdr:spPr>
        <a:xfrm>
          <a:off x="16421100" y="706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307" name="補助費等最大値テキスト"/>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308" name="直線コネクタ 307"/>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26416</xdr:rowOff>
    </xdr:from>
    <xdr:to>
      <xdr:col>82</xdr:col>
      <xdr:colOff>107950</xdr:colOff>
      <xdr:row>36</xdr:row>
      <xdr:rowOff>40132</xdr:rowOff>
    </xdr:to>
    <xdr:cxnSp macro="">
      <xdr:nvCxnSpPr>
        <xdr:cNvPr id="309" name="直線コネクタ 308"/>
        <xdr:cNvCxnSpPr/>
      </xdr:nvCxnSpPr>
      <xdr:spPr>
        <a:xfrm flipV="1">
          <a:off x="15671800" y="619861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71137</xdr:rowOff>
    </xdr:from>
    <xdr:ext cx="762000" cy="259045"/>
    <xdr:sp macro="" textlink="">
      <xdr:nvSpPr>
        <xdr:cNvPr id="310" name="補助費等平均値テキスト"/>
        <xdr:cNvSpPr txBox="1"/>
      </xdr:nvSpPr>
      <xdr:spPr>
        <a:xfrm>
          <a:off x="16598900" y="6243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99060</xdr:rowOff>
    </xdr:from>
    <xdr:to>
      <xdr:col>82</xdr:col>
      <xdr:colOff>158750</xdr:colOff>
      <xdr:row>37</xdr:row>
      <xdr:rowOff>29210</xdr:rowOff>
    </xdr:to>
    <xdr:sp macro="" textlink="">
      <xdr:nvSpPr>
        <xdr:cNvPr id="311" name="フローチャート: 判断 310"/>
        <xdr:cNvSpPr/>
      </xdr:nvSpPr>
      <xdr:spPr>
        <a:xfrm>
          <a:off x="16459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124714</xdr:rowOff>
    </xdr:from>
    <xdr:to>
      <xdr:col>78</xdr:col>
      <xdr:colOff>69850</xdr:colOff>
      <xdr:row>36</xdr:row>
      <xdr:rowOff>40132</xdr:rowOff>
    </xdr:to>
    <xdr:cxnSp macro="">
      <xdr:nvCxnSpPr>
        <xdr:cNvPr id="312" name="直線コネクタ 311"/>
        <xdr:cNvCxnSpPr/>
      </xdr:nvCxnSpPr>
      <xdr:spPr>
        <a:xfrm>
          <a:off x="14782800" y="612546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80772</xdr:rowOff>
    </xdr:from>
    <xdr:to>
      <xdr:col>78</xdr:col>
      <xdr:colOff>120650</xdr:colOff>
      <xdr:row>37</xdr:row>
      <xdr:rowOff>10922</xdr:rowOff>
    </xdr:to>
    <xdr:sp macro="" textlink="">
      <xdr:nvSpPr>
        <xdr:cNvPr id="313" name="フローチャート: 判断 312"/>
        <xdr:cNvSpPr/>
      </xdr:nvSpPr>
      <xdr:spPr>
        <a:xfrm>
          <a:off x="15621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167149</xdr:rowOff>
    </xdr:from>
    <xdr:ext cx="736600" cy="259045"/>
    <xdr:sp macro="" textlink="">
      <xdr:nvSpPr>
        <xdr:cNvPr id="314" name="テキスト ボックス 313"/>
        <xdr:cNvSpPr txBox="1"/>
      </xdr:nvSpPr>
      <xdr:spPr>
        <a:xfrm>
          <a:off x="15290800" y="633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124714</xdr:rowOff>
    </xdr:from>
    <xdr:to>
      <xdr:col>73</xdr:col>
      <xdr:colOff>180975</xdr:colOff>
      <xdr:row>35</xdr:row>
      <xdr:rowOff>133858</xdr:rowOff>
    </xdr:to>
    <xdr:cxnSp macro="">
      <xdr:nvCxnSpPr>
        <xdr:cNvPr id="315" name="直線コネクタ 314"/>
        <xdr:cNvCxnSpPr/>
      </xdr:nvCxnSpPr>
      <xdr:spPr>
        <a:xfrm flipV="1">
          <a:off x="13893800" y="61254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16" name="フローチャート: 判断 315"/>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27703</xdr:rowOff>
    </xdr:from>
    <xdr:ext cx="762000" cy="259045"/>
    <xdr:sp macro="" textlink="">
      <xdr:nvSpPr>
        <xdr:cNvPr id="317" name="テキスト ボックス 316"/>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110998</xdr:rowOff>
    </xdr:from>
    <xdr:to>
      <xdr:col>69</xdr:col>
      <xdr:colOff>92075</xdr:colOff>
      <xdr:row>35</xdr:row>
      <xdr:rowOff>133858</xdr:rowOff>
    </xdr:to>
    <xdr:cxnSp macro="">
      <xdr:nvCxnSpPr>
        <xdr:cNvPr id="318" name="直線コネクタ 317"/>
        <xdr:cNvCxnSpPr/>
      </xdr:nvCxnSpPr>
      <xdr:spPr>
        <a:xfrm>
          <a:off x="13004800" y="611174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48768</xdr:rowOff>
    </xdr:from>
    <xdr:to>
      <xdr:col>69</xdr:col>
      <xdr:colOff>142875</xdr:colOff>
      <xdr:row>36</xdr:row>
      <xdr:rowOff>150368</xdr:rowOff>
    </xdr:to>
    <xdr:sp macro="" textlink="">
      <xdr:nvSpPr>
        <xdr:cNvPr id="319" name="フローチャート: 判断 318"/>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135145</xdr:rowOff>
    </xdr:from>
    <xdr:ext cx="762000" cy="259045"/>
    <xdr:sp macro="" textlink="">
      <xdr:nvSpPr>
        <xdr:cNvPr id="320" name="テキスト ボックス 319"/>
        <xdr:cNvSpPr txBox="1"/>
      </xdr:nvSpPr>
      <xdr:spPr>
        <a:xfrm>
          <a:off x="13512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21336</xdr:rowOff>
    </xdr:from>
    <xdr:to>
      <xdr:col>65</xdr:col>
      <xdr:colOff>53975</xdr:colOff>
      <xdr:row>36</xdr:row>
      <xdr:rowOff>122936</xdr:rowOff>
    </xdr:to>
    <xdr:sp macro="" textlink="">
      <xdr:nvSpPr>
        <xdr:cNvPr id="321" name="フローチャート: 判断 320"/>
        <xdr:cNvSpPr/>
      </xdr:nvSpPr>
      <xdr:spPr>
        <a:xfrm>
          <a:off x="12954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107713</xdr:rowOff>
    </xdr:from>
    <xdr:ext cx="762000" cy="259045"/>
    <xdr:sp macro="" textlink="">
      <xdr:nvSpPr>
        <xdr:cNvPr id="322" name="テキスト ボックス 321"/>
        <xdr:cNvSpPr txBox="1"/>
      </xdr:nvSpPr>
      <xdr:spPr>
        <a:xfrm>
          <a:off x="12623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147066</xdr:rowOff>
    </xdr:from>
    <xdr:to>
      <xdr:col>82</xdr:col>
      <xdr:colOff>158750</xdr:colOff>
      <xdr:row>36</xdr:row>
      <xdr:rowOff>77216</xdr:rowOff>
    </xdr:to>
    <xdr:sp macro="" textlink="">
      <xdr:nvSpPr>
        <xdr:cNvPr id="328" name="楕円 327"/>
        <xdr:cNvSpPr/>
      </xdr:nvSpPr>
      <xdr:spPr>
        <a:xfrm>
          <a:off x="164592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163593</xdr:rowOff>
    </xdr:from>
    <xdr:ext cx="762000" cy="259045"/>
    <xdr:sp macro="" textlink="">
      <xdr:nvSpPr>
        <xdr:cNvPr id="329" name="補助費等該当値テキスト"/>
        <xdr:cNvSpPr txBox="1"/>
      </xdr:nvSpPr>
      <xdr:spPr>
        <a:xfrm>
          <a:off x="16598900" y="599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160782</xdr:rowOff>
    </xdr:from>
    <xdr:to>
      <xdr:col>78</xdr:col>
      <xdr:colOff>120650</xdr:colOff>
      <xdr:row>36</xdr:row>
      <xdr:rowOff>90932</xdr:rowOff>
    </xdr:to>
    <xdr:sp macro="" textlink="">
      <xdr:nvSpPr>
        <xdr:cNvPr id="330" name="楕円 329"/>
        <xdr:cNvSpPr/>
      </xdr:nvSpPr>
      <xdr:spPr>
        <a:xfrm>
          <a:off x="15621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101109</xdr:rowOff>
    </xdr:from>
    <xdr:ext cx="736600" cy="259045"/>
    <xdr:sp macro="" textlink="">
      <xdr:nvSpPr>
        <xdr:cNvPr id="331" name="テキスト ボックス 330"/>
        <xdr:cNvSpPr txBox="1"/>
      </xdr:nvSpPr>
      <xdr:spPr>
        <a:xfrm>
          <a:off x="15290800" y="5930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73914</xdr:rowOff>
    </xdr:from>
    <xdr:to>
      <xdr:col>74</xdr:col>
      <xdr:colOff>31750</xdr:colOff>
      <xdr:row>36</xdr:row>
      <xdr:rowOff>4064</xdr:rowOff>
    </xdr:to>
    <xdr:sp macro="" textlink="">
      <xdr:nvSpPr>
        <xdr:cNvPr id="332" name="楕円 331"/>
        <xdr:cNvSpPr/>
      </xdr:nvSpPr>
      <xdr:spPr>
        <a:xfrm>
          <a:off x="14732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14241</xdr:rowOff>
    </xdr:from>
    <xdr:ext cx="762000" cy="259045"/>
    <xdr:sp macro="" textlink="">
      <xdr:nvSpPr>
        <xdr:cNvPr id="333" name="テキスト ボックス 332"/>
        <xdr:cNvSpPr txBox="1"/>
      </xdr:nvSpPr>
      <xdr:spPr>
        <a:xfrm>
          <a:off x="14401800" y="584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83058</xdr:rowOff>
    </xdr:from>
    <xdr:to>
      <xdr:col>69</xdr:col>
      <xdr:colOff>142875</xdr:colOff>
      <xdr:row>36</xdr:row>
      <xdr:rowOff>13208</xdr:rowOff>
    </xdr:to>
    <xdr:sp macro="" textlink="">
      <xdr:nvSpPr>
        <xdr:cNvPr id="334" name="楕円 333"/>
        <xdr:cNvSpPr/>
      </xdr:nvSpPr>
      <xdr:spPr>
        <a:xfrm>
          <a:off x="13843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23385</xdr:rowOff>
    </xdr:from>
    <xdr:ext cx="762000" cy="259045"/>
    <xdr:sp macro="" textlink="">
      <xdr:nvSpPr>
        <xdr:cNvPr id="335" name="テキスト ボックス 334"/>
        <xdr:cNvSpPr txBox="1"/>
      </xdr:nvSpPr>
      <xdr:spPr>
        <a:xfrm>
          <a:off x="13512800" y="585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60198</xdr:rowOff>
    </xdr:from>
    <xdr:to>
      <xdr:col>65</xdr:col>
      <xdr:colOff>53975</xdr:colOff>
      <xdr:row>35</xdr:row>
      <xdr:rowOff>161798</xdr:rowOff>
    </xdr:to>
    <xdr:sp macro="" textlink="">
      <xdr:nvSpPr>
        <xdr:cNvPr id="336" name="楕円 335"/>
        <xdr:cNvSpPr/>
      </xdr:nvSpPr>
      <xdr:spPr>
        <a:xfrm>
          <a:off x="12954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525</xdr:rowOff>
    </xdr:from>
    <xdr:ext cx="762000" cy="259045"/>
    <xdr:sp macro="" textlink="">
      <xdr:nvSpPr>
        <xdr:cNvPr id="337" name="テキスト ボックス 336"/>
        <xdr:cNvSpPr txBox="1"/>
      </xdr:nvSpPr>
      <xdr:spPr>
        <a:xfrm>
          <a:off x="12623800" y="582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公債費にかかる経常収支比率は、</a:t>
          </a:r>
          <a:r>
            <a:rPr kumimoji="1" lang="ja-JP" altLang="en-US" sz="1100">
              <a:solidFill>
                <a:schemeClr val="dk1"/>
              </a:solidFill>
              <a:effectLst/>
              <a:latin typeface="+mn-lt"/>
              <a:ea typeface="+mn-ea"/>
              <a:cs typeface="+mn-cs"/>
            </a:rPr>
            <a:t>合併特例債の償還開始により前年度比</a:t>
          </a:r>
          <a:r>
            <a:rPr kumimoji="1" lang="en-US" altLang="ja-JP" sz="1100">
              <a:solidFill>
                <a:schemeClr val="dk1"/>
              </a:solidFill>
              <a:effectLst/>
              <a:latin typeface="+mn-lt"/>
              <a:ea typeface="+mn-ea"/>
              <a:cs typeface="+mn-cs"/>
            </a:rPr>
            <a:t>1.2</a:t>
          </a:r>
          <a:r>
            <a:rPr kumimoji="1" lang="ja-JP" altLang="en-US" sz="1100">
              <a:solidFill>
                <a:schemeClr val="dk1"/>
              </a:solidFill>
              <a:effectLst/>
              <a:latin typeface="+mn-lt"/>
              <a:ea typeface="+mn-ea"/>
              <a:cs typeface="+mn-cs"/>
            </a:rPr>
            <a:t>ポイントの増となっている</a:t>
          </a:r>
          <a:r>
            <a:rPr kumimoji="1" lang="ja-JP" altLang="ja-JP" sz="1100">
              <a:solidFill>
                <a:schemeClr val="dk1"/>
              </a:solidFill>
              <a:effectLst/>
              <a:latin typeface="+mn-lt"/>
              <a:ea typeface="+mn-ea"/>
              <a:cs typeface="+mn-cs"/>
            </a:rPr>
            <a:t>。今後、公債費負担</a:t>
          </a:r>
          <a:r>
            <a:rPr kumimoji="1" lang="ja-JP" altLang="en-US" sz="1100">
              <a:solidFill>
                <a:schemeClr val="dk1"/>
              </a:solidFill>
              <a:effectLst/>
              <a:latin typeface="+mn-lt"/>
              <a:ea typeface="+mn-ea"/>
              <a:cs typeface="+mn-cs"/>
            </a:rPr>
            <a:t>は減少していく見込みであるが</a:t>
          </a:r>
          <a:r>
            <a:rPr kumimoji="1" lang="ja-JP" altLang="ja-JP" sz="1100">
              <a:solidFill>
                <a:schemeClr val="dk1"/>
              </a:solidFill>
              <a:effectLst/>
              <a:latin typeface="+mn-lt"/>
              <a:ea typeface="+mn-ea"/>
              <a:cs typeface="+mn-cs"/>
            </a:rPr>
            <a:t>、交付税措置の有利な地方債の活用や繰上償還等の実施により、</a:t>
          </a:r>
          <a:r>
            <a:rPr kumimoji="1" lang="ja-JP" altLang="en-US" sz="1100">
              <a:solidFill>
                <a:schemeClr val="dk1"/>
              </a:solidFill>
              <a:effectLst/>
              <a:latin typeface="+mn-lt"/>
              <a:ea typeface="+mn-ea"/>
              <a:cs typeface="+mn-cs"/>
            </a:rPr>
            <a:t>更なる</a:t>
          </a:r>
          <a:r>
            <a:rPr kumimoji="1" lang="ja-JP" altLang="ja-JP" sz="1100">
              <a:solidFill>
                <a:schemeClr val="dk1"/>
              </a:solidFill>
              <a:effectLst/>
              <a:latin typeface="+mn-lt"/>
              <a:ea typeface="+mn-ea"/>
              <a:cs typeface="+mn-cs"/>
            </a:rPr>
            <a:t>健全な財政運営に努めていく。</a:t>
          </a:r>
          <a:endParaRPr kumimoji="1" lang="en-US" altLang="ja-JP" sz="1100">
            <a:solidFill>
              <a:schemeClr val="dk1"/>
            </a:solidFill>
            <a:effectLst/>
            <a:latin typeface="+mn-lt"/>
            <a:ea typeface="+mn-ea"/>
            <a:cs typeface="+mn-cs"/>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43180</xdr:rowOff>
    </xdr:from>
    <xdr:to>
      <xdr:col>24</xdr:col>
      <xdr:colOff>25400</xdr:colOff>
      <xdr:row>80</xdr:row>
      <xdr:rowOff>54611</xdr:rowOff>
    </xdr:to>
    <xdr:cxnSp macro="">
      <xdr:nvCxnSpPr>
        <xdr:cNvPr id="364" name="直線コネクタ 363"/>
        <xdr:cNvCxnSpPr/>
      </xdr:nvCxnSpPr>
      <xdr:spPr>
        <a:xfrm flipV="1">
          <a:off x="4826000" y="12730480"/>
          <a:ext cx="0" cy="1040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26688</xdr:rowOff>
    </xdr:from>
    <xdr:ext cx="762000" cy="259045"/>
    <xdr:sp macro="" textlink="">
      <xdr:nvSpPr>
        <xdr:cNvPr id="365" name="公債費最小値テキスト"/>
        <xdr:cNvSpPr txBox="1"/>
      </xdr:nvSpPr>
      <xdr:spPr>
        <a:xfrm>
          <a:off x="4914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54611</xdr:rowOff>
    </xdr:from>
    <xdr:to>
      <xdr:col>24</xdr:col>
      <xdr:colOff>114300</xdr:colOff>
      <xdr:row>80</xdr:row>
      <xdr:rowOff>54611</xdr:rowOff>
    </xdr:to>
    <xdr:cxnSp macro="">
      <xdr:nvCxnSpPr>
        <xdr:cNvPr id="366" name="直線コネクタ 365"/>
        <xdr:cNvCxnSpPr/>
      </xdr:nvCxnSpPr>
      <xdr:spPr>
        <a:xfrm>
          <a:off x="4737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129557</xdr:rowOff>
    </xdr:from>
    <xdr:ext cx="762000" cy="259045"/>
    <xdr:sp macro="" textlink="">
      <xdr:nvSpPr>
        <xdr:cNvPr id="367" name="公債費最大値テキスト"/>
        <xdr:cNvSpPr txBox="1"/>
      </xdr:nvSpPr>
      <xdr:spPr>
        <a:xfrm>
          <a:off x="4914900" y="1247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43180</xdr:rowOff>
    </xdr:from>
    <xdr:to>
      <xdr:col>24</xdr:col>
      <xdr:colOff>114300</xdr:colOff>
      <xdr:row>74</xdr:row>
      <xdr:rowOff>43180</xdr:rowOff>
    </xdr:to>
    <xdr:cxnSp macro="">
      <xdr:nvCxnSpPr>
        <xdr:cNvPr id="368" name="直線コネクタ 367"/>
        <xdr:cNvCxnSpPr/>
      </xdr:nvCxnSpPr>
      <xdr:spPr>
        <a:xfrm>
          <a:off x="4737100" y="127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62230</xdr:rowOff>
    </xdr:from>
    <xdr:to>
      <xdr:col>24</xdr:col>
      <xdr:colOff>25400</xdr:colOff>
      <xdr:row>75</xdr:row>
      <xdr:rowOff>85090</xdr:rowOff>
    </xdr:to>
    <xdr:cxnSp macro="">
      <xdr:nvCxnSpPr>
        <xdr:cNvPr id="369" name="直線コネクタ 368"/>
        <xdr:cNvCxnSpPr/>
      </xdr:nvCxnSpPr>
      <xdr:spPr>
        <a:xfrm>
          <a:off x="3987800" y="129209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161307</xdr:rowOff>
    </xdr:from>
    <xdr:ext cx="762000" cy="259045"/>
    <xdr:sp macro="" textlink="">
      <xdr:nvSpPr>
        <xdr:cNvPr id="370" name="公債費平均値テキスト"/>
        <xdr:cNvSpPr txBox="1"/>
      </xdr:nvSpPr>
      <xdr:spPr>
        <a:xfrm>
          <a:off x="4914900" y="12677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144780</xdr:rowOff>
    </xdr:from>
    <xdr:to>
      <xdr:col>24</xdr:col>
      <xdr:colOff>76200</xdr:colOff>
      <xdr:row>75</xdr:row>
      <xdr:rowOff>74930</xdr:rowOff>
    </xdr:to>
    <xdr:sp macro="" textlink="">
      <xdr:nvSpPr>
        <xdr:cNvPr id="371" name="フローチャート: 判断 370"/>
        <xdr:cNvSpPr/>
      </xdr:nvSpPr>
      <xdr:spPr>
        <a:xfrm>
          <a:off x="47752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62230</xdr:rowOff>
    </xdr:from>
    <xdr:to>
      <xdr:col>19</xdr:col>
      <xdr:colOff>187325</xdr:colOff>
      <xdr:row>75</xdr:row>
      <xdr:rowOff>69850</xdr:rowOff>
    </xdr:to>
    <xdr:cxnSp macro="">
      <xdr:nvCxnSpPr>
        <xdr:cNvPr id="372" name="直線コネクタ 371"/>
        <xdr:cNvCxnSpPr/>
      </xdr:nvCxnSpPr>
      <xdr:spPr>
        <a:xfrm flipV="1">
          <a:off x="3098800" y="129209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123825</xdr:rowOff>
    </xdr:from>
    <xdr:to>
      <xdr:col>20</xdr:col>
      <xdr:colOff>38100</xdr:colOff>
      <xdr:row>75</xdr:row>
      <xdr:rowOff>53975</xdr:rowOff>
    </xdr:to>
    <xdr:sp macro="" textlink="">
      <xdr:nvSpPr>
        <xdr:cNvPr id="373" name="フローチャート: 判断 372"/>
        <xdr:cNvSpPr/>
      </xdr:nvSpPr>
      <xdr:spPr>
        <a:xfrm>
          <a:off x="3937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64152</xdr:rowOff>
    </xdr:from>
    <xdr:ext cx="736600" cy="259045"/>
    <xdr:sp macro="" textlink="">
      <xdr:nvSpPr>
        <xdr:cNvPr id="374" name="テキスト ボックス 373"/>
        <xdr:cNvSpPr txBox="1"/>
      </xdr:nvSpPr>
      <xdr:spPr>
        <a:xfrm>
          <a:off x="3606800" y="12580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69850</xdr:rowOff>
    </xdr:from>
    <xdr:to>
      <xdr:col>15</xdr:col>
      <xdr:colOff>98425</xdr:colOff>
      <xdr:row>75</xdr:row>
      <xdr:rowOff>79375</xdr:rowOff>
    </xdr:to>
    <xdr:cxnSp macro="">
      <xdr:nvCxnSpPr>
        <xdr:cNvPr id="375" name="直線コネクタ 374"/>
        <xdr:cNvCxnSpPr/>
      </xdr:nvCxnSpPr>
      <xdr:spPr>
        <a:xfrm flipV="1">
          <a:off x="2209800" y="1292860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135255</xdr:rowOff>
    </xdr:from>
    <xdr:to>
      <xdr:col>15</xdr:col>
      <xdr:colOff>149225</xdr:colOff>
      <xdr:row>75</xdr:row>
      <xdr:rowOff>65405</xdr:rowOff>
    </xdr:to>
    <xdr:sp macro="" textlink="">
      <xdr:nvSpPr>
        <xdr:cNvPr id="376" name="フローチャート: 判断 375"/>
        <xdr:cNvSpPr/>
      </xdr:nvSpPr>
      <xdr:spPr>
        <a:xfrm>
          <a:off x="30480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75582</xdr:rowOff>
    </xdr:from>
    <xdr:ext cx="762000" cy="259045"/>
    <xdr:sp macro="" textlink="">
      <xdr:nvSpPr>
        <xdr:cNvPr id="377" name="テキスト ボックス 376"/>
        <xdr:cNvSpPr txBox="1"/>
      </xdr:nvSpPr>
      <xdr:spPr>
        <a:xfrm>
          <a:off x="2717800" y="12591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71755</xdr:rowOff>
    </xdr:from>
    <xdr:to>
      <xdr:col>11</xdr:col>
      <xdr:colOff>9525</xdr:colOff>
      <xdr:row>75</xdr:row>
      <xdr:rowOff>79375</xdr:rowOff>
    </xdr:to>
    <xdr:cxnSp macro="">
      <xdr:nvCxnSpPr>
        <xdr:cNvPr id="378" name="直線コネクタ 377"/>
        <xdr:cNvCxnSpPr/>
      </xdr:nvCxnSpPr>
      <xdr:spPr>
        <a:xfrm>
          <a:off x="1320800" y="1293050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137160</xdr:rowOff>
    </xdr:from>
    <xdr:to>
      <xdr:col>11</xdr:col>
      <xdr:colOff>60325</xdr:colOff>
      <xdr:row>75</xdr:row>
      <xdr:rowOff>67310</xdr:rowOff>
    </xdr:to>
    <xdr:sp macro="" textlink="">
      <xdr:nvSpPr>
        <xdr:cNvPr id="379" name="フローチャート: 判断 378"/>
        <xdr:cNvSpPr/>
      </xdr:nvSpPr>
      <xdr:spPr>
        <a:xfrm>
          <a:off x="2159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77487</xdr:rowOff>
    </xdr:from>
    <xdr:ext cx="762000" cy="259045"/>
    <xdr:sp macro="" textlink="">
      <xdr:nvSpPr>
        <xdr:cNvPr id="380" name="テキスト ボックス 379"/>
        <xdr:cNvSpPr txBox="1"/>
      </xdr:nvSpPr>
      <xdr:spPr>
        <a:xfrm>
          <a:off x="1828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137160</xdr:rowOff>
    </xdr:from>
    <xdr:to>
      <xdr:col>6</xdr:col>
      <xdr:colOff>171450</xdr:colOff>
      <xdr:row>75</xdr:row>
      <xdr:rowOff>67310</xdr:rowOff>
    </xdr:to>
    <xdr:sp macro="" textlink="">
      <xdr:nvSpPr>
        <xdr:cNvPr id="381" name="フローチャート: 判断 380"/>
        <xdr:cNvSpPr/>
      </xdr:nvSpPr>
      <xdr:spPr>
        <a:xfrm>
          <a:off x="1270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77487</xdr:rowOff>
    </xdr:from>
    <xdr:ext cx="762000" cy="259045"/>
    <xdr:sp macro="" textlink="">
      <xdr:nvSpPr>
        <xdr:cNvPr id="382" name="テキスト ボックス 381"/>
        <xdr:cNvSpPr txBox="1"/>
      </xdr:nvSpPr>
      <xdr:spPr>
        <a:xfrm>
          <a:off x="939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34290</xdr:rowOff>
    </xdr:from>
    <xdr:to>
      <xdr:col>24</xdr:col>
      <xdr:colOff>76200</xdr:colOff>
      <xdr:row>75</xdr:row>
      <xdr:rowOff>135890</xdr:rowOff>
    </xdr:to>
    <xdr:sp macro="" textlink="">
      <xdr:nvSpPr>
        <xdr:cNvPr id="388" name="楕円 387"/>
        <xdr:cNvSpPr/>
      </xdr:nvSpPr>
      <xdr:spPr>
        <a:xfrm>
          <a:off x="47752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6367</xdr:rowOff>
    </xdr:from>
    <xdr:ext cx="762000" cy="259045"/>
    <xdr:sp macro="" textlink="">
      <xdr:nvSpPr>
        <xdr:cNvPr id="389" name="公債費該当値テキスト"/>
        <xdr:cNvSpPr txBox="1"/>
      </xdr:nvSpPr>
      <xdr:spPr>
        <a:xfrm>
          <a:off x="4914900" y="12865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11430</xdr:rowOff>
    </xdr:from>
    <xdr:to>
      <xdr:col>20</xdr:col>
      <xdr:colOff>38100</xdr:colOff>
      <xdr:row>75</xdr:row>
      <xdr:rowOff>113030</xdr:rowOff>
    </xdr:to>
    <xdr:sp macro="" textlink="">
      <xdr:nvSpPr>
        <xdr:cNvPr id="390" name="楕円 389"/>
        <xdr:cNvSpPr/>
      </xdr:nvSpPr>
      <xdr:spPr>
        <a:xfrm>
          <a:off x="39370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97807</xdr:rowOff>
    </xdr:from>
    <xdr:ext cx="736600" cy="259045"/>
    <xdr:sp macro="" textlink="">
      <xdr:nvSpPr>
        <xdr:cNvPr id="391" name="テキスト ボックス 390"/>
        <xdr:cNvSpPr txBox="1"/>
      </xdr:nvSpPr>
      <xdr:spPr>
        <a:xfrm>
          <a:off x="3606800" y="1295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19050</xdr:rowOff>
    </xdr:from>
    <xdr:to>
      <xdr:col>15</xdr:col>
      <xdr:colOff>149225</xdr:colOff>
      <xdr:row>75</xdr:row>
      <xdr:rowOff>120650</xdr:rowOff>
    </xdr:to>
    <xdr:sp macro="" textlink="">
      <xdr:nvSpPr>
        <xdr:cNvPr id="392" name="楕円 391"/>
        <xdr:cNvSpPr/>
      </xdr:nvSpPr>
      <xdr:spPr>
        <a:xfrm>
          <a:off x="3048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105427</xdr:rowOff>
    </xdr:from>
    <xdr:ext cx="762000" cy="259045"/>
    <xdr:sp macro="" textlink="">
      <xdr:nvSpPr>
        <xdr:cNvPr id="393" name="テキスト ボックス 392"/>
        <xdr:cNvSpPr txBox="1"/>
      </xdr:nvSpPr>
      <xdr:spPr>
        <a:xfrm>
          <a:off x="2717800" y="1296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28575</xdr:rowOff>
    </xdr:from>
    <xdr:to>
      <xdr:col>11</xdr:col>
      <xdr:colOff>60325</xdr:colOff>
      <xdr:row>75</xdr:row>
      <xdr:rowOff>130175</xdr:rowOff>
    </xdr:to>
    <xdr:sp macro="" textlink="">
      <xdr:nvSpPr>
        <xdr:cNvPr id="394" name="楕円 393"/>
        <xdr:cNvSpPr/>
      </xdr:nvSpPr>
      <xdr:spPr>
        <a:xfrm>
          <a:off x="2159000" y="1288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114952</xdr:rowOff>
    </xdr:from>
    <xdr:ext cx="762000" cy="259045"/>
    <xdr:sp macro="" textlink="">
      <xdr:nvSpPr>
        <xdr:cNvPr id="395" name="テキスト ボックス 394"/>
        <xdr:cNvSpPr txBox="1"/>
      </xdr:nvSpPr>
      <xdr:spPr>
        <a:xfrm>
          <a:off x="1828800" y="12973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20955</xdr:rowOff>
    </xdr:from>
    <xdr:to>
      <xdr:col>6</xdr:col>
      <xdr:colOff>171450</xdr:colOff>
      <xdr:row>75</xdr:row>
      <xdr:rowOff>122555</xdr:rowOff>
    </xdr:to>
    <xdr:sp macro="" textlink="">
      <xdr:nvSpPr>
        <xdr:cNvPr id="396" name="楕円 395"/>
        <xdr:cNvSpPr/>
      </xdr:nvSpPr>
      <xdr:spPr>
        <a:xfrm>
          <a:off x="1270000" y="1287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107332</xdr:rowOff>
    </xdr:from>
    <xdr:ext cx="762000" cy="259045"/>
    <xdr:sp macro="" textlink="">
      <xdr:nvSpPr>
        <xdr:cNvPr id="397" name="テキスト ボックス 396"/>
        <xdr:cNvSpPr txBox="1"/>
      </xdr:nvSpPr>
      <xdr:spPr>
        <a:xfrm>
          <a:off x="939800" y="12966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新型コロナウイルス感染症の縮小に伴い、算定分子である経常の物件費が増加した一方、算定分母となる経常一般財源（地方特例交付金・普通交付税等）が減少したことにより、前年度比</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ポイント増加することとなった。今後は、令和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の国勢調査人口により、普通交付税算定の測定単位である人口の減少など、経常一般財源の歳入見込みは厳しさを増していくことから、徹底した事務事業等の見直しを図り、経常的経費の歳出抑制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117856</xdr:rowOff>
    </xdr:from>
    <xdr:to>
      <xdr:col>82</xdr:col>
      <xdr:colOff>107950</xdr:colOff>
      <xdr:row>79</xdr:row>
      <xdr:rowOff>97282</xdr:rowOff>
    </xdr:to>
    <xdr:cxnSp macro="">
      <xdr:nvCxnSpPr>
        <xdr:cNvPr id="423" name="直線コネクタ 422"/>
        <xdr:cNvCxnSpPr/>
      </xdr:nvCxnSpPr>
      <xdr:spPr>
        <a:xfrm flipV="1">
          <a:off x="16510000" y="12462256"/>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69359</xdr:rowOff>
    </xdr:from>
    <xdr:ext cx="762000" cy="259045"/>
    <xdr:sp macro="" textlink="">
      <xdr:nvSpPr>
        <xdr:cNvPr id="424" name="公債費以外最小値テキスト"/>
        <xdr:cNvSpPr txBox="1"/>
      </xdr:nvSpPr>
      <xdr:spPr>
        <a:xfrm>
          <a:off x="16598900" y="13613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97282</xdr:rowOff>
    </xdr:from>
    <xdr:to>
      <xdr:col>82</xdr:col>
      <xdr:colOff>196850</xdr:colOff>
      <xdr:row>79</xdr:row>
      <xdr:rowOff>97282</xdr:rowOff>
    </xdr:to>
    <xdr:cxnSp macro="">
      <xdr:nvCxnSpPr>
        <xdr:cNvPr id="425" name="直線コネクタ 424"/>
        <xdr:cNvCxnSpPr/>
      </xdr:nvCxnSpPr>
      <xdr:spPr>
        <a:xfrm>
          <a:off x="16421100" y="13641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32783</xdr:rowOff>
    </xdr:from>
    <xdr:ext cx="762000" cy="259045"/>
    <xdr:sp macro="" textlink="">
      <xdr:nvSpPr>
        <xdr:cNvPr id="426" name="公債費以外最大値テキスト"/>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117856</xdr:rowOff>
    </xdr:from>
    <xdr:to>
      <xdr:col>82</xdr:col>
      <xdr:colOff>196850</xdr:colOff>
      <xdr:row>72</xdr:row>
      <xdr:rowOff>117856</xdr:rowOff>
    </xdr:to>
    <xdr:cxnSp macro="">
      <xdr:nvCxnSpPr>
        <xdr:cNvPr id="427" name="直線コネクタ 426"/>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65278</xdr:rowOff>
    </xdr:from>
    <xdr:to>
      <xdr:col>82</xdr:col>
      <xdr:colOff>107950</xdr:colOff>
      <xdr:row>75</xdr:row>
      <xdr:rowOff>138430</xdr:rowOff>
    </xdr:to>
    <xdr:cxnSp macro="">
      <xdr:nvCxnSpPr>
        <xdr:cNvPr id="428" name="直線コネクタ 427"/>
        <xdr:cNvCxnSpPr/>
      </xdr:nvCxnSpPr>
      <xdr:spPr>
        <a:xfrm>
          <a:off x="15671800" y="12924028"/>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57421</xdr:rowOff>
    </xdr:from>
    <xdr:ext cx="762000" cy="259045"/>
    <xdr:sp macro="" textlink="">
      <xdr:nvSpPr>
        <xdr:cNvPr id="429" name="公債費以外平均値テキスト"/>
        <xdr:cNvSpPr txBox="1"/>
      </xdr:nvSpPr>
      <xdr:spPr>
        <a:xfrm>
          <a:off x="16598900" y="13087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85344</xdr:rowOff>
    </xdr:from>
    <xdr:to>
      <xdr:col>82</xdr:col>
      <xdr:colOff>158750</xdr:colOff>
      <xdr:row>77</xdr:row>
      <xdr:rowOff>15494</xdr:rowOff>
    </xdr:to>
    <xdr:sp macro="" textlink="">
      <xdr:nvSpPr>
        <xdr:cNvPr id="430" name="フローチャート: 判断 429"/>
        <xdr:cNvSpPr/>
      </xdr:nvSpPr>
      <xdr:spPr>
        <a:xfrm>
          <a:off x="164592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65278</xdr:rowOff>
    </xdr:from>
    <xdr:to>
      <xdr:col>78</xdr:col>
      <xdr:colOff>69850</xdr:colOff>
      <xdr:row>75</xdr:row>
      <xdr:rowOff>120142</xdr:rowOff>
    </xdr:to>
    <xdr:cxnSp macro="">
      <xdr:nvCxnSpPr>
        <xdr:cNvPr id="431" name="直線コネクタ 430"/>
        <xdr:cNvCxnSpPr/>
      </xdr:nvCxnSpPr>
      <xdr:spPr>
        <a:xfrm flipV="1">
          <a:off x="14782800" y="1292402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133350</xdr:rowOff>
    </xdr:from>
    <xdr:to>
      <xdr:col>78</xdr:col>
      <xdr:colOff>120650</xdr:colOff>
      <xdr:row>76</xdr:row>
      <xdr:rowOff>63500</xdr:rowOff>
    </xdr:to>
    <xdr:sp macro="" textlink="">
      <xdr:nvSpPr>
        <xdr:cNvPr id="432" name="フローチャート: 判断 431"/>
        <xdr:cNvSpPr/>
      </xdr:nvSpPr>
      <xdr:spPr>
        <a:xfrm>
          <a:off x="15621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48277</xdr:rowOff>
    </xdr:from>
    <xdr:ext cx="736600" cy="259045"/>
    <xdr:sp macro="" textlink="">
      <xdr:nvSpPr>
        <xdr:cNvPr id="433" name="テキスト ボックス 432"/>
        <xdr:cNvSpPr txBox="1"/>
      </xdr:nvSpPr>
      <xdr:spPr>
        <a:xfrm>
          <a:off x="15290800" y="1307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120142</xdr:rowOff>
    </xdr:from>
    <xdr:to>
      <xdr:col>73</xdr:col>
      <xdr:colOff>180975</xdr:colOff>
      <xdr:row>76</xdr:row>
      <xdr:rowOff>117856</xdr:rowOff>
    </xdr:to>
    <xdr:cxnSp macro="">
      <xdr:nvCxnSpPr>
        <xdr:cNvPr id="434" name="直線コネクタ 433"/>
        <xdr:cNvCxnSpPr/>
      </xdr:nvCxnSpPr>
      <xdr:spPr>
        <a:xfrm flipV="1">
          <a:off x="13893800" y="12978892"/>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117348</xdr:rowOff>
    </xdr:from>
    <xdr:to>
      <xdr:col>74</xdr:col>
      <xdr:colOff>31750</xdr:colOff>
      <xdr:row>77</xdr:row>
      <xdr:rowOff>47498</xdr:rowOff>
    </xdr:to>
    <xdr:sp macro="" textlink="">
      <xdr:nvSpPr>
        <xdr:cNvPr id="435" name="フローチャート: 判断 434"/>
        <xdr:cNvSpPr/>
      </xdr:nvSpPr>
      <xdr:spPr>
        <a:xfrm>
          <a:off x="14732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32275</xdr:rowOff>
    </xdr:from>
    <xdr:ext cx="762000" cy="259045"/>
    <xdr:sp macro="" textlink="">
      <xdr:nvSpPr>
        <xdr:cNvPr id="436" name="テキスト ボックス 435"/>
        <xdr:cNvSpPr txBox="1"/>
      </xdr:nvSpPr>
      <xdr:spPr>
        <a:xfrm>
          <a:off x="14401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21844</xdr:rowOff>
    </xdr:from>
    <xdr:to>
      <xdr:col>69</xdr:col>
      <xdr:colOff>92075</xdr:colOff>
      <xdr:row>76</xdr:row>
      <xdr:rowOff>117856</xdr:rowOff>
    </xdr:to>
    <xdr:cxnSp macro="">
      <xdr:nvCxnSpPr>
        <xdr:cNvPr id="437" name="直線コネクタ 436"/>
        <xdr:cNvCxnSpPr/>
      </xdr:nvCxnSpPr>
      <xdr:spPr>
        <a:xfrm>
          <a:off x="13004800" y="13052044"/>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38" name="フローチャート: 判断 437"/>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82566</xdr:rowOff>
    </xdr:from>
    <xdr:ext cx="762000" cy="259045"/>
    <xdr:sp macro="" textlink="">
      <xdr:nvSpPr>
        <xdr:cNvPr id="439" name="テキスト ボックス 438"/>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135637</xdr:rowOff>
    </xdr:from>
    <xdr:to>
      <xdr:col>65</xdr:col>
      <xdr:colOff>53975</xdr:colOff>
      <xdr:row>77</xdr:row>
      <xdr:rowOff>65787</xdr:rowOff>
    </xdr:to>
    <xdr:sp macro="" textlink="">
      <xdr:nvSpPr>
        <xdr:cNvPr id="440" name="フローチャート: 判断 439"/>
        <xdr:cNvSpPr/>
      </xdr:nvSpPr>
      <xdr:spPr>
        <a:xfrm>
          <a:off x="12954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50564</xdr:rowOff>
    </xdr:from>
    <xdr:ext cx="762000" cy="259045"/>
    <xdr:sp macro="" textlink="">
      <xdr:nvSpPr>
        <xdr:cNvPr id="441" name="テキスト ボックス 440"/>
        <xdr:cNvSpPr txBox="1"/>
      </xdr:nvSpPr>
      <xdr:spPr>
        <a:xfrm>
          <a:off x="12623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87630</xdr:rowOff>
    </xdr:from>
    <xdr:to>
      <xdr:col>82</xdr:col>
      <xdr:colOff>158750</xdr:colOff>
      <xdr:row>76</xdr:row>
      <xdr:rowOff>17780</xdr:rowOff>
    </xdr:to>
    <xdr:sp macro="" textlink="">
      <xdr:nvSpPr>
        <xdr:cNvPr id="447" name="楕円 446"/>
        <xdr:cNvSpPr/>
      </xdr:nvSpPr>
      <xdr:spPr>
        <a:xfrm>
          <a:off x="164592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104157</xdr:rowOff>
    </xdr:from>
    <xdr:ext cx="762000" cy="259045"/>
    <xdr:sp macro="" textlink="">
      <xdr:nvSpPr>
        <xdr:cNvPr id="448" name="公債費以外該当値テキスト"/>
        <xdr:cNvSpPr txBox="1"/>
      </xdr:nvSpPr>
      <xdr:spPr>
        <a:xfrm>
          <a:off x="165989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14478</xdr:rowOff>
    </xdr:from>
    <xdr:to>
      <xdr:col>78</xdr:col>
      <xdr:colOff>120650</xdr:colOff>
      <xdr:row>75</xdr:row>
      <xdr:rowOff>116078</xdr:rowOff>
    </xdr:to>
    <xdr:sp macro="" textlink="">
      <xdr:nvSpPr>
        <xdr:cNvPr id="449" name="楕円 448"/>
        <xdr:cNvSpPr/>
      </xdr:nvSpPr>
      <xdr:spPr>
        <a:xfrm>
          <a:off x="15621000" y="1287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126255</xdr:rowOff>
    </xdr:from>
    <xdr:ext cx="736600" cy="259045"/>
    <xdr:sp macro="" textlink="">
      <xdr:nvSpPr>
        <xdr:cNvPr id="450" name="テキスト ボックス 449"/>
        <xdr:cNvSpPr txBox="1"/>
      </xdr:nvSpPr>
      <xdr:spPr>
        <a:xfrm>
          <a:off x="15290800" y="12642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69342</xdr:rowOff>
    </xdr:from>
    <xdr:to>
      <xdr:col>74</xdr:col>
      <xdr:colOff>31750</xdr:colOff>
      <xdr:row>75</xdr:row>
      <xdr:rowOff>170942</xdr:rowOff>
    </xdr:to>
    <xdr:sp macro="" textlink="">
      <xdr:nvSpPr>
        <xdr:cNvPr id="451" name="楕円 450"/>
        <xdr:cNvSpPr/>
      </xdr:nvSpPr>
      <xdr:spPr>
        <a:xfrm>
          <a:off x="14732000" y="1292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9669</xdr:rowOff>
    </xdr:from>
    <xdr:ext cx="762000" cy="259045"/>
    <xdr:sp macro="" textlink="">
      <xdr:nvSpPr>
        <xdr:cNvPr id="452" name="テキスト ボックス 451"/>
        <xdr:cNvSpPr txBox="1"/>
      </xdr:nvSpPr>
      <xdr:spPr>
        <a:xfrm>
          <a:off x="14401800" y="12696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67056</xdr:rowOff>
    </xdr:from>
    <xdr:to>
      <xdr:col>69</xdr:col>
      <xdr:colOff>142875</xdr:colOff>
      <xdr:row>76</xdr:row>
      <xdr:rowOff>168656</xdr:rowOff>
    </xdr:to>
    <xdr:sp macro="" textlink="">
      <xdr:nvSpPr>
        <xdr:cNvPr id="453" name="楕円 452"/>
        <xdr:cNvSpPr/>
      </xdr:nvSpPr>
      <xdr:spPr>
        <a:xfrm>
          <a:off x="13843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7383</xdr:rowOff>
    </xdr:from>
    <xdr:ext cx="762000" cy="259045"/>
    <xdr:sp macro="" textlink="">
      <xdr:nvSpPr>
        <xdr:cNvPr id="454" name="テキスト ボックス 453"/>
        <xdr:cNvSpPr txBox="1"/>
      </xdr:nvSpPr>
      <xdr:spPr>
        <a:xfrm>
          <a:off x="13512800" y="1286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142494</xdr:rowOff>
    </xdr:from>
    <xdr:to>
      <xdr:col>65</xdr:col>
      <xdr:colOff>53975</xdr:colOff>
      <xdr:row>76</xdr:row>
      <xdr:rowOff>72644</xdr:rowOff>
    </xdr:to>
    <xdr:sp macro="" textlink="">
      <xdr:nvSpPr>
        <xdr:cNvPr id="455" name="楕円 454"/>
        <xdr:cNvSpPr/>
      </xdr:nvSpPr>
      <xdr:spPr>
        <a:xfrm>
          <a:off x="129540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82821</xdr:rowOff>
    </xdr:from>
    <xdr:ext cx="762000" cy="259045"/>
    <xdr:sp macro="" textlink="">
      <xdr:nvSpPr>
        <xdr:cNvPr id="456" name="テキスト ボックス 455"/>
        <xdr:cNvSpPr txBox="1"/>
      </xdr:nvSpPr>
      <xdr:spPr>
        <a:xfrm>
          <a:off x="12623800" y="1277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長崎県壱岐市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80736</xdr:rowOff>
    </xdr:from>
    <xdr:to>
      <xdr:col>29</xdr:col>
      <xdr:colOff>127000</xdr:colOff>
      <xdr:row>20</xdr:row>
      <xdr:rowOff>49711</xdr:rowOff>
    </xdr:to>
    <xdr:cxnSp macro="">
      <xdr:nvCxnSpPr>
        <xdr:cNvPr id="47" name="直線コネクタ 46"/>
        <xdr:cNvCxnSpPr/>
      </xdr:nvCxnSpPr>
      <xdr:spPr bwMode="auto">
        <a:xfrm flipV="1">
          <a:off x="5651500" y="2185761"/>
          <a:ext cx="0" cy="13405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21788</xdr:rowOff>
    </xdr:from>
    <xdr:ext cx="762000" cy="259045"/>
    <xdr:sp macro="" textlink="">
      <xdr:nvSpPr>
        <xdr:cNvPr id="48" name="人口1人当たり決算額の推移最小値テキスト130"/>
        <xdr:cNvSpPr txBox="1"/>
      </xdr:nvSpPr>
      <xdr:spPr>
        <a:xfrm>
          <a:off x="5740400" y="3498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49711</xdr:rowOff>
    </xdr:from>
    <xdr:to>
      <xdr:col>30</xdr:col>
      <xdr:colOff>25400</xdr:colOff>
      <xdr:row>20</xdr:row>
      <xdr:rowOff>49711</xdr:rowOff>
    </xdr:to>
    <xdr:cxnSp macro="">
      <xdr:nvCxnSpPr>
        <xdr:cNvPr id="49" name="直線コネクタ 48"/>
        <xdr:cNvCxnSpPr/>
      </xdr:nvCxnSpPr>
      <xdr:spPr bwMode="auto">
        <a:xfrm>
          <a:off x="5562600" y="35263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167113</xdr:rowOff>
    </xdr:from>
    <xdr:ext cx="762000" cy="259045"/>
    <xdr:sp macro="" textlink="">
      <xdr:nvSpPr>
        <xdr:cNvPr id="50" name="人口1人当たり決算額の推移最大値テキスト130"/>
        <xdr:cNvSpPr txBox="1"/>
      </xdr:nvSpPr>
      <xdr:spPr>
        <a:xfrm>
          <a:off x="5740400" y="192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80736</xdr:rowOff>
    </xdr:from>
    <xdr:to>
      <xdr:col>30</xdr:col>
      <xdr:colOff>25400</xdr:colOff>
      <xdr:row>12</xdr:row>
      <xdr:rowOff>80736</xdr:rowOff>
    </xdr:to>
    <xdr:cxnSp macro="">
      <xdr:nvCxnSpPr>
        <xdr:cNvPr id="51" name="直線コネクタ 50"/>
        <xdr:cNvCxnSpPr/>
      </xdr:nvCxnSpPr>
      <xdr:spPr bwMode="auto">
        <a:xfrm>
          <a:off x="5562600" y="21857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102518</xdr:rowOff>
    </xdr:from>
    <xdr:to>
      <xdr:col>29</xdr:col>
      <xdr:colOff>127000</xdr:colOff>
      <xdr:row>14</xdr:row>
      <xdr:rowOff>125171</xdr:rowOff>
    </xdr:to>
    <xdr:cxnSp macro="">
      <xdr:nvCxnSpPr>
        <xdr:cNvPr id="52" name="直線コネクタ 51"/>
        <xdr:cNvCxnSpPr/>
      </xdr:nvCxnSpPr>
      <xdr:spPr bwMode="auto">
        <a:xfrm flipV="1">
          <a:off x="5003800" y="2550443"/>
          <a:ext cx="647700" cy="226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136560</xdr:rowOff>
    </xdr:from>
    <xdr:ext cx="762000" cy="259045"/>
    <xdr:sp macro="" textlink="">
      <xdr:nvSpPr>
        <xdr:cNvPr id="53" name="人口1人当たり決算額の推移平均値テキスト130"/>
        <xdr:cNvSpPr txBox="1"/>
      </xdr:nvSpPr>
      <xdr:spPr>
        <a:xfrm>
          <a:off x="5740400" y="2927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164483</xdr:rowOff>
    </xdr:from>
    <xdr:to>
      <xdr:col>29</xdr:col>
      <xdr:colOff>177800</xdr:colOff>
      <xdr:row>17</xdr:row>
      <xdr:rowOff>94633</xdr:rowOff>
    </xdr:to>
    <xdr:sp macro="" textlink="">
      <xdr:nvSpPr>
        <xdr:cNvPr id="54" name="フローチャート: 判断 53"/>
        <xdr:cNvSpPr/>
      </xdr:nvSpPr>
      <xdr:spPr bwMode="auto">
        <a:xfrm>
          <a:off x="5600700" y="295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125171</xdr:rowOff>
    </xdr:from>
    <xdr:to>
      <xdr:col>26</xdr:col>
      <xdr:colOff>50800</xdr:colOff>
      <xdr:row>14</xdr:row>
      <xdr:rowOff>162988</xdr:rowOff>
    </xdr:to>
    <xdr:cxnSp macro="">
      <xdr:nvCxnSpPr>
        <xdr:cNvPr id="55" name="直線コネクタ 54"/>
        <xdr:cNvCxnSpPr/>
      </xdr:nvCxnSpPr>
      <xdr:spPr bwMode="auto">
        <a:xfrm flipV="1">
          <a:off x="4305300" y="2573096"/>
          <a:ext cx="698500" cy="378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4692</xdr:rowOff>
    </xdr:from>
    <xdr:to>
      <xdr:col>26</xdr:col>
      <xdr:colOff>101600</xdr:colOff>
      <xdr:row>17</xdr:row>
      <xdr:rowOff>106292</xdr:rowOff>
    </xdr:to>
    <xdr:sp macro="" textlink="">
      <xdr:nvSpPr>
        <xdr:cNvPr id="56" name="フローチャート: 判断 55"/>
        <xdr:cNvSpPr/>
      </xdr:nvSpPr>
      <xdr:spPr bwMode="auto">
        <a:xfrm>
          <a:off x="4953000" y="2966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91069</xdr:rowOff>
    </xdr:from>
    <xdr:ext cx="736600" cy="259045"/>
    <xdr:sp macro="" textlink="">
      <xdr:nvSpPr>
        <xdr:cNvPr id="57" name="テキスト ボックス 56"/>
        <xdr:cNvSpPr txBox="1"/>
      </xdr:nvSpPr>
      <xdr:spPr>
        <a:xfrm>
          <a:off x="4622800" y="3053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162988</xdr:rowOff>
    </xdr:from>
    <xdr:to>
      <xdr:col>22</xdr:col>
      <xdr:colOff>114300</xdr:colOff>
      <xdr:row>15</xdr:row>
      <xdr:rowOff>77742</xdr:rowOff>
    </xdr:to>
    <xdr:cxnSp macro="">
      <xdr:nvCxnSpPr>
        <xdr:cNvPr id="58" name="直線コネクタ 57"/>
        <xdr:cNvCxnSpPr/>
      </xdr:nvCxnSpPr>
      <xdr:spPr bwMode="auto">
        <a:xfrm flipV="1">
          <a:off x="3606800" y="2610913"/>
          <a:ext cx="698500" cy="862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49933</xdr:rowOff>
    </xdr:from>
    <xdr:to>
      <xdr:col>22</xdr:col>
      <xdr:colOff>165100</xdr:colOff>
      <xdr:row>17</xdr:row>
      <xdr:rowOff>151533</xdr:rowOff>
    </xdr:to>
    <xdr:sp macro="" textlink="">
      <xdr:nvSpPr>
        <xdr:cNvPr id="59" name="フローチャート: 判断 58"/>
        <xdr:cNvSpPr/>
      </xdr:nvSpPr>
      <xdr:spPr bwMode="auto">
        <a:xfrm>
          <a:off x="42545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136310</xdr:rowOff>
    </xdr:from>
    <xdr:ext cx="762000" cy="259045"/>
    <xdr:sp macro="" textlink="">
      <xdr:nvSpPr>
        <xdr:cNvPr id="60" name="テキスト ボックス 59"/>
        <xdr:cNvSpPr txBox="1"/>
      </xdr:nvSpPr>
      <xdr:spPr>
        <a:xfrm>
          <a:off x="3924300" y="3098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77361</xdr:rowOff>
    </xdr:from>
    <xdr:to>
      <xdr:col>18</xdr:col>
      <xdr:colOff>177800</xdr:colOff>
      <xdr:row>15</xdr:row>
      <xdr:rowOff>77742</xdr:rowOff>
    </xdr:to>
    <xdr:cxnSp macro="">
      <xdr:nvCxnSpPr>
        <xdr:cNvPr id="61" name="直線コネクタ 60"/>
        <xdr:cNvCxnSpPr/>
      </xdr:nvCxnSpPr>
      <xdr:spPr bwMode="auto">
        <a:xfrm>
          <a:off x="2908300" y="2696736"/>
          <a:ext cx="698500" cy="3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82220</xdr:rowOff>
    </xdr:from>
    <xdr:to>
      <xdr:col>19</xdr:col>
      <xdr:colOff>38100</xdr:colOff>
      <xdr:row>18</xdr:row>
      <xdr:rowOff>12370</xdr:rowOff>
    </xdr:to>
    <xdr:sp macro="" textlink="">
      <xdr:nvSpPr>
        <xdr:cNvPr id="62" name="フローチャート: 判断 61"/>
        <xdr:cNvSpPr/>
      </xdr:nvSpPr>
      <xdr:spPr bwMode="auto">
        <a:xfrm>
          <a:off x="35560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168597</xdr:rowOff>
    </xdr:from>
    <xdr:ext cx="762000" cy="259045"/>
    <xdr:sp macro="" textlink="">
      <xdr:nvSpPr>
        <xdr:cNvPr id="63" name="テキスト ボックス 62"/>
        <xdr:cNvSpPr txBox="1"/>
      </xdr:nvSpPr>
      <xdr:spPr>
        <a:xfrm>
          <a:off x="3225800" y="313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99724</xdr:rowOff>
    </xdr:from>
    <xdr:to>
      <xdr:col>15</xdr:col>
      <xdr:colOff>101600</xdr:colOff>
      <xdr:row>18</xdr:row>
      <xdr:rowOff>29874</xdr:rowOff>
    </xdr:to>
    <xdr:sp macro="" textlink="">
      <xdr:nvSpPr>
        <xdr:cNvPr id="64" name="フローチャート: 判断 63"/>
        <xdr:cNvSpPr/>
      </xdr:nvSpPr>
      <xdr:spPr bwMode="auto">
        <a:xfrm>
          <a:off x="2857500" y="3061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14651</xdr:rowOff>
    </xdr:from>
    <xdr:ext cx="762000" cy="259045"/>
    <xdr:sp macro="" textlink="">
      <xdr:nvSpPr>
        <xdr:cNvPr id="65" name="テキスト ボックス 64"/>
        <xdr:cNvSpPr txBox="1"/>
      </xdr:nvSpPr>
      <xdr:spPr>
        <a:xfrm>
          <a:off x="2527300" y="3148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51718</xdr:rowOff>
    </xdr:from>
    <xdr:to>
      <xdr:col>29</xdr:col>
      <xdr:colOff>177800</xdr:colOff>
      <xdr:row>14</xdr:row>
      <xdr:rowOff>153318</xdr:rowOff>
    </xdr:to>
    <xdr:sp macro="" textlink="">
      <xdr:nvSpPr>
        <xdr:cNvPr id="71" name="楕円 70"/>
        <xdr:cNvSpPr/>
      </xdr:nvSpPr>
      <xdr:spPr bwMode="auto">
        <a:xfrm>
          <a:off x="5600700" y="24996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68245</xdr:rowOff>
    </xdr:from>
    <xdr:ext cx="762000" cy="259045"/>
    <xdr:sp macro="" textlink="">
      <xdr:nvSpPr>
        <xdr:cNvPr id="72" name="人口1人当たり決算額の推移該当値テキスト130"/>
        <xdr:cNvSpPr txBox="1"/>
      </xdr:nvSpPr>
      <xdr:spPr>
        <a:xfrm>
          <a:off x="5740400" y="2344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74371</xdr:rowOff>
    </xdr:from>
    <xdr:to>
      <xdr:col>26</xdr:col>
      <xdr:colOff>101600</xdr:colOff>
      <xdr:row>15</xdr:row>
      <xdr:rowOff>4521</xdr:rowOff>
    </xdr:to>
    <xdr:sp macro="" textlink="">
      <xdr:nvSpPr>
        <xdr:cNvPr id="73" name="楕円 72"/>
        <xdr:cNvSpPr/>
      </xdr:nvSpPr>
      <xdr:spPr bwMode="auto">
        <a:xfrm>
          <a:off x="4953000" y="25222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14698</xdr:rowOff>
    </xdr:from>
    <xdr:ext cx="736600" cy="259045"/>
    <xdr:sp macro="" textlink="">
      <xdr:nvSpPr>
        <xdr:cNvPr id="74" name="テキスト ボックス 73"/>
        <xdr:cNvSpPr txBox="1"/>
      </xdr:nvSpPr>
      <xdr:spPr>
        <a:xfrm>
          <a:off x="4622800" y="2291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112188</xdr:rowOff>
    </xdr:from>
    <xdr:to>
      <xdr:col>22</xdr:col>
      <xdr:colOff>165100</xdr:colOff>
      <xdr:row>15</xdr:row>
      <xdr:rowOff>42338</xdr:rowOff>
    </xdr:to>
    <xdr:sp macro="" textlink="">
      <xdr:nvSpPr>
        <xdr:cNvPr id="75" name="楕円 74"/>
        <xdr:cNvSpPr/>
      </xdr:nvSpPr>
      <xdr:spPr bwMode="auto">
        <a:xfrm>
          <a:off x="4254500" y="25601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52515</xdr:rowOff>
    </xdr:from>
    <xdr:ext cx="762000" cy="259045"/>
    <xdr:sp macro="" textlink="">
      <xdr:nvSpPr>
        <xdr:cNvPr id="76" name="テキスト ボックス 75"/>
        <xdr:cNvSpPr txBox="1"/>
      </xdr:nvSpPr>
      <xdr:spPr>
        <a:xfrm>
          <a:off x="3924300" y="2328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26942</xdr:rowOff>
    </xdr:from>
    <xdr:to>
      <xdr:col>19</xdr:col>
      <xdr:colOff>38100</xdr:colOff>
      <xdr:row>15</xdr:row>
      <xdr:rowOff>128542</xdr:rowOff>
    </xdr:to>
    <xdr:sp macro="" textlink="">
      <xdr:nvSpPr>
        <xdr:cNvPr id="77" name="楕円 76"/>
        <xdr:cNvSpPr/>
      </xdr:nvSpPr>
      <xdr:spPr bwMode="auto">
        <a:xfrm>
          <a:off x="3556000" y="26463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138719</xdr:rowOff>
    </xdr:from>
    <xdr:ext cx="762000" cy="259045"/>
    <xdr:sp macro="" textlink="">
      <xdr:nvSpPr>
        <xdr:cNvPr id="78" name="テキスト ボックス 77"/>
        <xdr:cNvSpPr txBox="1"/>
      </xdr:nvSpPr>
      <xdr:spPr>
        <a:xfrm>
          <a:off x="3225800" y="2415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26561</xdr:rowOff>
    </xdr:from>
    <xdr:to>
      <xdr:col>15</xdr:col>
      <xdr:colOff>101600</xdr:colOff>
      <xdr:row>15</xdr:row>
      <xdr:rowOff>128161</xdr:rowOff>
    </xdr:to>
    <xdr:sp macro="" textlink="">
      <xdr:nvSpPr>
        <xdr:cNvPr id="79" name="楕円 78"/>
        <xdr:cNvSpPr/>
      </xdr:nvSpPr>
      <xdr:spPr bwMode="auto">
        <a:xfrm>
          <a:off x="2857500" y="26459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138338</xdr:rowOff>
    </xdr:from>
    <xdr:ext cx="762000" cy="259045"/>
    <xdr:sp macro="" textlink="">
      <xdr:nvSpPr>
        <xdr:cNvPr id="80" name="テキスト ボックス 79"/>
        <xdr:cNvSpPr txBox="1"/>
      </xdr:nvSpPr>
      <xdr:spPr>
        <a:xfrm>
          <a:off x="2527300" y="2414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25791</xdr:rowOff>
    </xdr:from>
    <xdr:to>
      <xdr:col>29</xdr:col>
      <xdr:colOff>127000</xdr:colOff>
      <xdr:row>38</xdr:row>
      <xdr:rowOff>146271</xdr:rowOff>
    </xdr:to>
    <xdr:cxnSp macro="">
      <xdr:nvCxnSpPr>
        <xdr:cNvPr id="109" name="直線コネクタ 108"/>
        <xdr:cNvCxnSpPr/>
      </xdr:nvCxnSpPr>
      <xdr:spPr bwMode="auto">
        <a:xfrm flipV="1">
          <a:off x="5651500" y="5950341"/>
          <a:ext cx="0" cy="166353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118348</xdr:rowOff>
    </xdr:from>
    <xdr:ext cx="762000" cy="259045"/>
    <xdr:sp macro="" textlink="">
      <xdr:nvSpPr>
        <xdr:cNvPr id="110" name="人口1人当たり決算額の推移最小値テキスト445"/>
        <xdr:cNvSpPr txBox="1"/>
      </xdr:nvSpPr>
      <xdr:spPr>
        <a:xfrm>
          <a:off x="5740400" y="7585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146271</xdr:rowOff>
    </xdr:from>
    <xdr:to>
      <xdr:col>30</xdr:col>
      <xdr:colOff>25400</xdr:colOff>
      <xdr:row>38</xdr:row>
      <xdr:rowOff>146271</xdr:rowOff>
    </xdr:to>
    <xdr:cxnSp macro="">
      <xdr:nvCxnSpPr>
        <xdr:cNvPr id="111" name="直線コネクタ 110"/>
        <xdr:cNvCxnSpPr/>
      </xdr:nvCxnSpPr>
      <xdr:spPr bwMode="auto">
        <a:xfrm>
          <a:off x="5562600" y="76138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283618</xdr:rowOff>
    </xdr:from>
    <xdr:ext cx="762000" cy="259045"/>
    <xdr:sp macro="" textlink="">
      <xdr:nvSpPr>
        <xdr:cNvPr id="112" name="人口1人当たり決算額の推移最大値テキスト445"/>
        <xdr:cNvSpPr txBox="1"/>
      </xdr:nvSpPr>
      <xdr:spPr>
        <a:xfrm>
          <a:off x="5740400" y="569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25791</xdr:rowOff>
    </xdr:from>
    <xdr:to>
      <xdr:col>30</xdr:col>
      <xdr:colOff>25400</xdr:colOff>
      <xdr:row>33</xdr:row>
      <xdr:rowOff>25791</xdr:rowOff>
    </xdr:to>
    <xdr:cxnSp macro="">
      <xdr:nvCxnSpPr>
        <xdr:cNvPr id="113" name="直線コネクタ 112"/>
        <xdr:cNvCxnSpPr/>
      </xdr:nvCxnSpPr>
      <xdr:spPr bwMode="auto">
        <a:xfrm>
          <a:off x="5562600" y="59503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318369</xdr:rowOff>
    </xdr:from>
    <xdr:to>
      <xdr:col>29</xdr:col>
      <xdr:colOff>127000</xdr:colOff>
      <xdr:row>37</xdr:row>
      <xdr:rowOff>332858</xdr:rowOff>
    </xdr:to>
    <xdr:cxnSp macro="">
      <xdr:nvCxnSpPr>
        <xdr:cNvPr id="114" name="直線コネクタ 113"/>
        <xdr:cNvCxnSpPr/>
      </xdr:nvCxnSpPr>
      <xdr:spPr bwMode="auto">
        <a:xfrm flipV="1">
          <a:off x="5003800" y="7443069"/>
          <a:ext cx="647700" cy="144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303146</xdr:rowOff>
    </xdr:from>
    <xdr:ext cx="762000" cy="259045"/>
    <xdr:sp macro="" textlink="">
      <xdr:nvSpPr>
        <xdr:cNvPr id="115" name="人口1人当たり決算額の推移平均値テキスト445"/>
        <xdr:cNvSpPr txBox="1"/>
      </xdr:nvSpPr>
      <xdr:spPr>
        <a:xfrm>
          <a:off x="5740400" y="74278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274842</xdr:rowOff>
    </xdr:from>
    <xdr:to>
      <xdr:col>29</xdr:col>
      <xdr:colOff>177800</xdr:colOff>
      <xdr:row>38</xdr:row>
      <xdr:rowOff>33542</xdr:rowOff>
    </xdr:to>
    <xdr:sp macro="" textlink="">
      <xdr:nvSpPr>
        <xdr:cNvPr id="116" name="フローチャート: 判断 115"/>
        <xdr:cNvSpPr/>
      </xdr:nvSpPr>
      <xdr:spPr bwMode="auto">
        <a:xfrm>
          <a:off x="5600700" y="7399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332858</xdr:rowOff>
    </xdr:from>
    <xdr:to>
      <xdr:col>26</xdr:col>
      <xdr:colOff>50800</xdr:colOff>
      <xdr:row>38</xdr:row>
      <xdr:rowOff>1156</xdr:rowOff>
    </xdr:to>
    <xdr:cxnSp macro="">
      <xdr:nvCxnSpPr>
        <xdr:cNvPr id="117" name="直線コネクタ 116"/>
        <xdr:cNvCxnSpPr/>
      </xdr:nvCxnSpPr>
      <xdr:spPr bwMode="auto">
        <a:xfrm flipV="1">
          <a:off x="4305300" y="7457558"/>
          <a:ext cx="698500" cy="111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278923</xdr:rowOff>
    </xdr:from>
    <xdr:to>
      <xdr:col>26</xdr:col>
      <xdr:colOff>101600</xdr:colOff>
      <xdr:row>38</xdr:row>
      <xdr:rowOff>37623</xdr:rowOff>
    </xdr:to>
    <xdr:sp macro="" textlink="">
      <xdr:nvSpPr>
        <xdr:cNvPr id="118" name="フローチャート: 判断 117"/>
        <xdr:cNvSpPr/>
      </xdr:nvSpPr>
      <xdr:spPr bwMode="auto">
        <a:xfrm>
          <a:off x="4953000" y="74036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47800</xdr:rowOff>
    </xdr:from>
    <xdr:ext cx="736600" cy="259045"/>
    <xdr:sp macro="" textlink="">
      <xdr:nvSpPr>
        <xdr:cNvPr id="119" name="テキスト ボックス 118"/>
        <xdr:cNvSpPr txBox="1"/>
      </xdr:nvSpPr>
      <xdr:spPr>
        <a:xfrm>
          <a:off x="4622800" y="7172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326038</xdr:rowOff>
    </xdr:from>
    <xdr:to>
      <xdr:col>22</xdr:col>
      <xdr:colOff>114300</xdr:colOff>
      <xdr:row>38</xdr:row>
      <xdr:rowOff>1156</xdr:rowOff>
    </xdr:to>
    <xdr:cxnSp macro="">
      <xdr:nvCxnSpPr>
        <xdr:cNvPr id="120" name="直線コネクタ 119"/>
        <xdr:cNvCxnSpPr/>
      </xdr:nvCxnSpPr>
      <xdr:spPr bwMode="auto">
        <a:xfrm>
          <a:off x="3606800" y="7450738"/>
          <a:ext cx="698500" cy="180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285533</xdr:rowOff>
    </xdr:from>
    <xdr:to>
      <xdr:col>22</xdr:col>
      <xdr:colOff>165100</xdr:colOff>
      <xdr:row>38</xdr:row>
      <xdr:rowOff>44233</xdr:rowOff>
    </xdr:to>
    <xdr:sp macro="" textlink="">
      <xdr:nvSpPr>
        <xdr:cNvPr id="121" name="フローチャート: 判断 120"/>
        <xdr:cNvSpPr/>
      </xdr:nvSpPr>
      <xdr:spPr bwMode="auto">
        <a:xfrm>
          <a:off x="4254500" y="7410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54410</xdr:rowOff>
    </xdr:from>
    <xdr:ext cx="762000" cy="259045"/>
    <xdr:sp macro="" textlink="">
      <xdr:nvSpPr>
        <xdr:cNvPr id="122" name="テキスト ボックス 121"/>
        <xdr:cNvSpPr txBox="1"/>
      </xdr:nvSpPr>
      <xdr:spPr>
        <a:xfrm>
          <a:off x="3924300" y="7179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326038</xdr:rowOff>
    </xdr:from>
    <xdr:to>
      <xdr:col>18</xdr:col>
      <xdr:colOff>177800</xdr:colOff>
      <xdr:row>37</xdr:row>
      <xdr:rowOff>337944</xdr:rowOff>
    </xdr:to>
    <xdr:cxnSp macro="">
      <xdr:nvCxnSpPr>
        <xdr:cNvPr id="123" name="直線コネクタ 122"/>
        <xdr:cNvCxnSpPr/>
      </xdr:nvCxnSpPr>
      <xdr:spPr bwMode="auto">
        <a:xfrm flipV="1">
          <a:off x="2908300" y="7450738"/>
          <a:ext cx="698500" cy="119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282927</xdr:rowOff>
    </xdr:from>
    <xdr:to>
      <xdr:col>19</xdr:col>
      <xdr:colOff>38100</xdr:colOff>
      <xdr:row>38</xdr:row>
      <xdr:rowOff>41627</xdr:rowOff>
    </xdr:to>
    <xdr:sp macro="" textlink="">
      <xdr:nvSpPr>
        <xdr:cNvPr id="124" name="フローチャート: 判断 123"/>
        <xdr:cNvSpPr/>
      </xdr:nvSpPr>
      <xdr:spPr bwMode="auto">
        <a:xfrm>
          <a:off x="3556000" y="7407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26404</xdr:rowOff>
    </xdr:from>
    <xdr:ext cx="762000" cy="259045"/>
    <xdr:sp macro="" textlink="">
      <xdr:nvSpPr>
        <xdr:cNvPr id="125" name="テキスト ボックス 124"/>
        <xdr:cNvSpPr txBox="1"/>
      </xdr:nvSpPr>
      <xdr:spPr>
        <a:xfrm>
          <a:off x="3225800" y="7494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282824</xdr:rowOff>
    </xdr:from>
    <xdr:to>
      <xdr:col>15</xdr:col>
      <xdr:colOff>101600</xdr:colOff>
      <xdr:row>38</xdr:row>
      <xdr:rowOff>41524</xdr:rowOff>
    </xdr:to>
    <xdr:sp macro="" textlink="">
      <xdr:nvSpPr>
        <xdr:cNvPr id="126" name="フローチャート: 判断 125"/>
        <xdr:cNvSpPr/>
      </xdr:nvSpPr>
      <xdr:spPr bwMode="auto">
        <a:xfrm>
          <a:off x="2857500" y="740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51701</xdr:rowOff>
    </xdr:from>
    <xdr:ext cx="762000" cy="259045"/>
    <xdr:sp macro="" textlink="">
      <xdr:nvSpPr>
        <xdr:cNvPr id="127" name="テキスト ボックス 126"/>
        <xdr:cNvSpPr txBox="1"/>
      </xdr:nvSpPr>
      <xdr:spPr>
        <a:xfrm>
          <a:off x="2527300" y="717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267569</xdr:rowOff>
    </xdr:from>
    <xdr:to>
      <xdr:col>29</xdr:col>
      <xdr:colOff>177800</xdr:colOff>
      <xdr:row>38</xdr:row>
      <xdr:rowOff>26269</xdr:rowOff>
    </xdr:to>
    <xdr:sp macro="" textlink="">
      <xdr:nvSpPr>
        <xdr:cNvPr id="133" name="楕円 132"/>
        <xdr:cNvSpPr/>
      </xdr:nvSpPr>
      <xdr:spPr bwMode="auto">
        <a:xfrm>
          <a:off x="5600700" y="73922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112646</xdr:rowOff>
    </xdr:from>
    <xdr:ext cx="762000" cy="259045"/>
    <xdr:sp macro="" textlink="">
      <xdr:nvSpPr>
        <xdr:cNvPr id="134" name="人口1人当たり決算額の推移該当値テキスト445"/>
        <xdr:cNvSpPr txBox="1"/>
      </xdr:nvSpPr>
      <xdr:spPr>
        <a:xfrm>
          <a:off x="5740400" y="7237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282058</xdr:rowOff>
    </xdr:from>
    <xdr:to>
      <xdr:col>26</xdr:col>
      <xdr:colOff>101600</xdr:colOff>
      <xdr:row>38</xdr:row>
      <xdr:rowOff>40758</xdr:rowOff>
    </xdr:to>
    <xdr:sp macro="" textlink="">
      <xdr:nvSpPr>
        <xdr:cNvPr id="135" name="楕円 134"/>
        <xdr:cNvSpPr/>
      </xdr:nvSpPr>
      <xdr:spPr bwMode="auto">
        <a:xfrm>
          <a:off x="4953000" y="74067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25535</xdr:rowOff>
    </xdr:from>
    <xdr:ext cx="736600" cy="259045"/>
    <xdr:sp macro="" textlink="">
      <xdr:nvSpPr>
        <xdr:cNvPr id="136" name="テキスト ボックス 135"/>
        <xdr:cNvSpPr txBox="1"/>
      </xdr:nvSpPr>
      <xdr:spPr>
        <a:xfrm>
          <a:off x="4622800" y="7493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293256</xdr:rowOff>
    </xdr:from>
    <xdr:to>
      <xdr:col>22</xdr:col>
      <xdr:colOff>165100</xdr:colOff>
      <xdr:row>38</xdr:row>
      <xdr:rowOff>51956</xdr:rowOff>
    </xdr:to>
    <xdr:sp macro="" textlink="">
      <xdr:nvSpPr>
        <xdr:cNvPr id="137" name="楕円 136"/>
        <xdr:cNvSpPr/>
      </xdr:nvSpPr>
      <xdr:spPr bwMode="auto">
        <a:xfrm>
          <a:off x="4254500" y="74179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36733</xdr:rowOff>
    </xdr:from>
    <xdr:ext cx="762000" cy="259045"/>
    <xdr:sp macro="" textlink="">
      <xdr:nvSpPr>
        <xdr:cNvPr id="138" name="テキスト ボックス 137"/>
        <xdr:cNvSpPr txBox="1"/>
      </xdr:nvSpPr>
      <xdr:spPr>
        <a:xfrm>
          <a:off x="3924300" y="7504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275238</xdr:rowOff>
    </xdr:from>
    <xdr:to>
      <xdr:col>19</xdr:col>
      <xdr:colOff>38100</xdr:colOff>
      <xdr:row>38</xdr:row>
      <xdr:rowOff>33938</xdr:rowOff>
    </xdr:to>
    <xdr:sp macro="" textlink="">
      <xdr:nvSpPr>
        <xdr:cNvPr id="139" name="楕円 138"/>
        <xdr:cNvSpPr/>
      </xdr:nvSpPr>
      <xdr:spPr bwMode="auto">
        <a:xfrm>
          <a:off x="3556000" y="73999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44115</xdr:rowOff>
    </xdr:from>
    <xdr:ext cx="762000" cy="259045"/>
    <xdr:sp macro="" textlink="">
      <xdr:nvSpPr>
        <xdr:cNvPr id="140" name="テキスト ボックス 139"/>
        <xdr:cNvSpPr txBox="1"/>
      </xdr:nvSpPr>
      <xdr:spPr>
        <a:xfrm>
          <a:off x="3225800" y="7168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287144</xdr:rowOff>
    </xdr:from>
    <xdr:to>
      <xdr:col>15</xdr:col>
      <xdr:colOff>101600</xdr:colOff>
      <xdr:row>38</xdr:row>
      <xdr:rowOff>45844</xdr:rowOff>
    </xdr:to>
    <xdr:sp macro="" textlink="">
      <xdr:nvSpPr>
        <xdr:cNvPr id="141" name="楕円 140"/>
        <xdr:cNvSpPr/>
      </xdr:nvSpPr>
      <xdr:spPr bwMode="auto">
        <a:xfrm>
          <a:off x="2857500" y="74118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30621</xdr:rowOff>
    </xdr:from>
    <xdr:ext cx="762000" cy="259045"/>
    <xdr:sp macro="" textlink="">
      <xdr:nvSpPr>
        <xdr:cNvPr id="142" name="テキスト ボックス 141"/>
        <xdr:cNvSpPr txBox="1"/>
      </xdr:nvSpPr>
      <xdr:spPr>
        <a:xfrm>
          <a:off x="2527300" y="749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長崎県壱岐市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24,956
24,858
139.42
24,139,487
23,444,825
523,137
12,651,437
25,143,600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18.6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49619</xdr:rowOff>
    </xdr:from>
    <xdr:to>
      <xdr:col>24</xdr:col>
      <xdr:colOff>62865</xdr:colOff>
      <xdr:row>39</xdr:row>
      <xdr:rowOff>27140</xdr:rowOff>
    </xdr:to>
    <xdr:cxnSp macro="">
      <xdr:nvCxnSpPr>
        <xdr:cNvPr id="56" name="直線コネクタ 55"/>
        <xdr:cNvCxnSpPr/>
      </xdr:nvCxnSpPr>
      <xdr:spPr>
        <a:xfrm flipV="1">
          <a:off x="4633595" y="5364569"/>
          <a:ext cx="1270" cy="1349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30967</xdr:rowOff>
    </xdr:from>
    <xdr:ext cx="534377" cy="259045"/>
    <xdr:sp macro="" textlink="">
      <xdr:nvSpPr>
        <xdr:cNvPr id="57" name="人件費最小値テキスト"/>
        <xdr:cNvSpPr txBox="1"/>
      </xdr:nvSpPr>
      <xdr:spPr>
        <a:xfrm>
          <a:off x="4686300" y="671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27140</xdr:rowOff>
    </xdr:from>
    <xdr:to>
      <xdr:col>24</xdr:col>
      <xdr:colOff>152400</xdr:colOff>
      <xdr:row>39</xdr:row>
      <xdr:rowOff>27140</xdr:rowOff>
    </xdr:to>
    <xdr:cxnSp macro="">
      <xdr:nvCxnSpPr>
        <xdr:cNvPr id="58" name="直線コネクタ 57"/>
        <xdr:cNvCxnSpPr/>
      </xdr:nvCxnSpPr>
      <xdr:spPr>
        <a:xfrm>
          <a:off x="4546600" y="6713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167746</xdr:rowOff>
    </xdr:from>
    <xdr:ext cx="599010" cy="259045"/>
    <xdr:sp macro="" textlink="">
      <xdr:nvSpPr>
        <xdr:cNvPr id="59" name="人件費最大値テキスト"/>
        <xdr:cNvSpPr txBox="1"/>
      </xdr:nvSpPr>
      <xdr:spPr>
        <a:xfrm>
          <a:off x="4686300" y="5139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49619</xdr:rowOff>
    </xdr:from>
    <xdr:to>
      <xdr:col>24</xdr:col>
      <xdr:colOff>152400</xdr:colOff>
      <xdr:row>31</xdr:row>
      <xdr:rowOff>49619</xdr:rowOff>
    </xdr:to>
    <xdr:cxnSp macro="">
      <xdr:nvCxnSpPr>
        <xdr:cNvPr id="60" name="直線コネクタ 59"/>
        <xdr:cNvCxnSpPr/>
      </xdr:nvCxnSpPr>
      <xdr:spPr>
        <a:xfrm>
          <a:off x="4546600" y="5364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19660</xdr:rowOff>
    </xdr:from>
    <xdr:to>
      <xdr:col>24</xdr:col>
      <xdr:colOff>63500</xdr:colOff>
      <xdr:row>32</xdr:row>
      <xdr:rowOff>45047</xdr:rowOff>
    </xdr:to>
    <xdr:cxnSp macro="">
      <xdr:nvCxnSpPr>
        <xdr:cNvPr id="61" name="直線コネクタ 60"/>
        <xdr:cNvCxnSpPr/>
      </xdr:nvCxnSpPr>
      <xdr:spPr>
        <a:xfrm flipV="1">
          <a:off x="3797300" y="5506060"/>
          <a:ext cx="838200" cy="25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82326</xdr:rowOff>
    </xdr:from>
    <xdr:ext cx="599010" cy="259045"/>
    <xdr:sp macro="" textlink="">
      <xdr:nvSpPr>
        <xdr:cNvPr id="62" name="人件費平均値テキスト"/>
        <xdr:cNvSpPr txBox="1"/>
      </xdr:nvSpPr>
      <xdr:spPr>
        <a:xfrm>
          <a:off x="4686300" y="60830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103899</xdr:rowOff>
    </xdr:from>
    <xdr:to>
      <xdr:col>24</xdr:col>
      <xdr:colOff>114300</xdr:colOff>
      <xdr:row>36</xdr:row>
      <xdr:rowOff>34049</xdr:rowOff>
    </xdr:to>
    <xdr:sp macro="" textlink="">
      <xdr:nvSpPr>
        <xdr:cNvPr id="63" name="フローチャート: 判断 62"/>
        <xdr:cNvSpPr/>
      </xdr:nvSpPr>
      <xdr:spPr>
        <a:xfrm>
          <a:off x="4584700" y="610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45047</xdr:rowOff>
    </xdr:from>
    <xdr:to>
      <xdr:col>19</xdr:col>
      <xdr:colOff>177800</xdr:colOff>
      <xdr:row>32</xdr:row>
      <xdr:rowOff>96647</xdr:rowOff>
    </xdr:to>
    <xdr:cxnSp macro="">
      <xdr:nvCxnSpPr>
        <xdr:cNvPr id="64" name="直線コネクタ 63"/>
        <xdr:cNvCxnSpPr/>
      </xdr:nvCxnSpPr>
      <xdr:spPr>
        <a:xfrm flipV="1">
          <a:off x="2908300" y="5531447"/>
          <a:ext cx="889000" cy="5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112713</xdr:rowOff>
    </xdr:from>
    <xdr:to>
      <xdr:col>20</xdr:col>
      <xdr:colOff>38100</xdr:colOff>
      <xdr:row>36</xdr:row>
      <xdr:rowOff>42863</xdr:rowOff>
    </xdr:to>
    <xdr:sp macro="" textlink="">
      <xdr:nvSpPr>
        <xdr:cNvPr id="65" name="フローチャート: 判断 64"/>
        <xdr:cNvSpPr/>
      </xdr:nvSpPr>
      <xdr:spPr>
        <a:xfrm>
          <a:off x="3746500" y="611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33990</xdr:rowOff>
    </xdr:from>
    <xdr:ext cx="599010" cy="259045"/>
    <xdr:sp macro="" textlink="">
      <xdr:nvSpPr>
        <xdr:cNvPr id="66" name="テキスト ボックス 65"/>
        <xdr:cNvSpPr txBox="1"/>
      </xdr:nvSpPr>
      <xdr:spPr>
        <a:xfrm>
          <a:off x="3497795" y="620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96647</xdr:rowOff>
    </xdr:from>
    <xdr:to>
      <xdr:col>15</xdr:col>
      <xdr:colOff>50800</xdr:colOff>
      <xdr:row>33</xdr:row>
      <xdr:rowOff>139217</xdr:rowOff>
    </xdr:to>
    <xdr:cxnSp macro="">
      <xdr:nvCxnSpPr>
        <xdr:cNvPr id="67" name="直線コネクタ 66"/>
        <xdr:cNvCxnSpPr/>
      </xdr:nvCxnSpPr>
      <xdr:spPr>
        <a:xfrm flipV="1">
          <a:off x="2019300" y="5583047"/>
          <a:ext cx="889000" cy="214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169202</xdr:rowOff>
    </xdr:from>
    <xdr:to>
      <xdr:col>15</xdr:col>
      <xdr:colOff>101600</xdr:colOff>
      <xdr:row>36</xdr:row>
      <xdr:rowOff>99352</xdr:rowOff>
    </xdr:to>
    <xdr:sp macro="" textlink="">
      <xdr:nvSpPr>
        <xdr:cNvPr id="68" name="フローチャート: 判断 67"/>
        <xdr:cNvSpPr/>
      </xdr:nvSpPr>
      <xdr:spPr>
        <a:xfrm>
          <a:off x="2857500" y="61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90479</xdr:rowOff>
    </xdr:from>
    <xdr:ext cx="599010" cy="259045"/>
    <xdr:sp macro="" textlink="">
      <xdr:nvSpPr>
        <xdr:cNvPr id="69" name="テキスト ボックス 68"/>
        <xdr:cNvSpPr txBox="1"/>
      </xdr:nvSpPr>
      <xdr:spPr>
        <a:xfrm>
          <a:off x="2608795" y="6262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149784</xdr:rowOff>
    </xdr:from>
    <xdr:to>
      <xdr:col>10</xdr:col>
      <xdr:colOff>114300</xdr:colOff>
      <xdr:row>33</xdr:row>
      <xdr:rowOff>139217</xdr:rowOff>
    </xdr:to>
    <xdr:cxnSp macro="">
      <xdr:nvCxnSpPr>
        <xdr:cNvPr id="70" name="直線コネクタ 69"/>
        <xdr:cNvCxnSpPr/>
      </xdr:nvCxnSpPr>
      <xdr:spPr>
        <a:xfrm>
          <a:off x="1130300" y="5636184"/>
          <a:ext cx="889000" cy="160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119215</xdr:rowOff>
    </xdr:from>
    <xdr:to>
      <xdr:col>10</xdr:col>
      <xdr:colOff>165100</xdr:colOff>
      <xdr:row>37</xdr:row>
      <xdr:rowOff>49365</xdr:rowOff>
    </xdr:to>
    <xdr:sp macro="" textlink="">
      <xdr:nvSpPr>
        <xdr:cNvPr id="71" name="フローチャート: 判断 70"/>
        <xdr:cNvSpPr/>
      </xdr:nvSpPr>
      <xdr:spPr>
        <a:xfrm>
          <a:off x="1968500" y="629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40492</xdr:rowOff>
    </xdr:from>
    <xdr:ext cx="534377" cy="259045"/>
    <xdr:sp macro="" textlink="">
      <xdr:nvSpPr>
        <xdr:cNvPr id="72" name="テキスト ボックス 71"/>
        <xdr:cNvSpPr txBox="1"/>
      </xdr:nvSpPr>
      <xdr:spPr>
        <a:xfrm>
          <a:off x="1752111" y="638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121742</xdr:rowOff>
    </xdr:from>
    <xdr:to>
      <xdr:col>6</xdr:col>
      <xdr:colOff>38100</xdr:colOff>
      <xdr:row>37</xdr:row>
      <xdr:rowOff>51892</xdr:rowOff>
    </xdr:to>
    <xdr:sp macro="" textlink="">
      <xdr:nvSpPr>
        <xdr:cNvPr id="73" name="フローチャート: 判断 72"/>
        <xdr:cNvSpPr/>
      </xdr:nvSpPr>
      <xdr:spPr>
        <a:xfrm>
          <a:off x="1079500" y="629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43019</xdr:rowOff>
    </xdr:from>
    <xdr:ext cx="534377" cy="259045"/>
    <xdr:sp macro="" textlink="">
      <xdr:nvSpPr>
        <xdr:cNvPr id="74" name="テキスト ボックス 73"/>
        <xdr:cNvSpPr txBox="1"/>
      </xdr:nvSpPr>
      <xdr:spPr>
        <a:xfrm>
          <a:off x="863111" y="638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140310</xdr:rowOff>
    </xdr:from>
    <xdr:to>
      <xdr:col>24</xdr:col>
      <xdr:colOff>114300</xdr:colOff>
      <xdr:row>32</xdr:row>
      <xdr:rowOff>70460</xdr:rowOff>
    </xdr:to>
    <xdr:sp macro="" textlink="">
      <xdr:nvSpPr>
        <xdr:cNvPr id="80" name="楕円 79"/>
        <xdr:cNvSpPr/>
      </xdr:nvSpPr>
      <xdr:spPr>
        <a:xfrm>
          <a:off x="4584700" y="545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163187</xdr:rowOff>
    </xdr:from>
    <xdr:ext cx="599010" cy="259045"/>
    <xdr:sp macro="" textlink="">
      <xdr:nvSpPr>
        <xdr:cNvPr id="81" name="人件費該当値テキスト"/>
        <xdr:cNvSpPr txBox="1"/>
      </xdr:nvSpPr>
      <xdr:spPr>
        <a:xfrm>
          <a:off x="4686300" y="5306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165697</xdr:rowOff>
    </xdr:from>
    <xdr:to>
      <xdr:col>20</xdr:col>
      <xdr:colOff>38100</xdr:colOff>
      <xdr:row>32</xdr:row>
      <xdr:rowOff>95847</xdr:rowOff>
    </xdr:to>
    <xdr:sp macro="" textlink="">
      <xdr:nvSpPr>
        <xdr:cNvPr id="82" name="楕円 81"/>
        <xdr:cNvSpPr/>
      </xdr:nvSpPr>
      <xdr:spPr>
        <a:xfrm>
          <a:off x="3746500" y="5480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30</xdr:row>
      <xdr:rowOff>112374</xdr:rowOff>
    </xdr:from>
    <xdr:ext cx="599010" cy="259045"/>
    <xdr:sp macro="" textlink="">
      <xdr:nvSpPr>
        <xdr:cNvPr id="83" name="テキスト ボックス 82"/>
        <xdr:cNvSpPr txBox="1"/>
      </xdr:nvSpPr>
      <xdr:spPr>
        <a:xfrm>
          <a:off x="3497795" y="5255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45847</xdr:rowOff>
    </xdr:from>
    <xdr:to>
      <xdr:col>15</xdr:col>
      <xdr:colOff>101600</xdr:colOff>
      <xdr:row>32</xdr:row>
      <xdr:rowOff>147447</xdr:rowOff>
    </xdr:to>
    <xdr:sp macro="" textlink="">
      <xdr:nvSpPr>
        <xdr:cNvPr id="84" name="楕円 83"/>
        <xdr:cNvSpPr/>
      </xdr:nvSpPr>
      <xdr:spPr>
        <a:xfrm>
          <a:off x="2857500" y="5532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30</xdr:row>
      <xdr:rowOff>163974</xdr:rowOff>
    </xdr:from>
    <xdr:ext cx="599010" cy="259045"/>
    <xdr:sp macro="" textlink="">
      <xdr:nvSpPr>
        <xdr:cNvPr id="85" name="テキスト ボックス 84"/>
        <xdr:cNvSpPr txBox="1"/>
      </xdr:nvSpPr>
      <xdr:spPr>
        <a:xfrm>
          <a:off x="2608795" y="5307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88417</xdr:rowOff>
    </xdr:from>
    <xdr:to>
      <xdr:col>10</xdr:col>
      <xdr:colOff>165100</xdr:colOff>
      <xdr:row>34</xdr:row>
      <xdr:rowOff>18567</xdr:rowOff>
    </xdr:to>
    <xdr:sp macro="" textlink="">
      <xdr:nvSpPr>
        <xdr:cNvPr id="86" name="楕円 85"/>
        <xdr:cNvSpPr/>
      </xdr:nvSpPr>
      <xdr:spPr>
        <a:xfrm>
          <a:off x="1968500" y="5746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35094</xdr:rowOff>
    </xdr:from>
    <xdr:ext cx="599010" cy="259045"/>
    <xdr:sp macro="" textlink="">
      <xdr:nvSpPr>
        <xdr:cNvPr id="87" name="テキスト ボックス 86"/>
        <xdr:cNvSpPr txBox="1"/>
      </xdr:nvSpPr>
      <xdr:spPr>
        <a:xfrm>
          <a:off x="1719795" y="5521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98984</xdr:rowOff>
    </xdr:from>
    <xdr:to>
      <xdr:col>6</xdr:col>
      <xdr:colOff>38100</xdr:colOff>
      <xdr:row>33</xdr:row>
      <xdr:rowOff>29134</xdr:rowOff>
    </xdr:to>
    <xdr:sp macro="" textlink="">
      <xdr:nvSpPr>
        <xdr:cNvPr id="88" name="楕円 87"/>
        <xdr:cNvSpPr/>
      </xdr:nvSpPr>
      <xdr:spPr>
        <a:xfrm>
          <a:off x="1079500" y="558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45661</xdr:rowOff>
    </xdr:from>
    <xdr:ext cx="599010" cy="259045"/>
    <xdr:sp macro="" textlink="">
      <xdr:nvSpPr>
        <xdr:cNvPr id="89" name="テキスト ボックス 88"/>
        <xdr:cNvSpPr txBox="1"/>
      </xdr:nvSpPr>
      <xdr:spPr>
        <a:xfrm>
          <a:off x="830795" y="5360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42432</xdr:rowOff>
    </xdr:from>
    <xdr:to>
      <xdr:col>24</xdr:col>
      <xdr:colOff>62865</xdr:colOff>
      <xdr:row>58</xdr:row>
      <xdr:rowOff>118385</xdr:rowOff>
    </xdr:to>
    <xdr:cxnSp macro="">
      <xdr:nvCxnSpPr>
        <xdr:cNvPr id="113" name="直線コネクタ 112"/>
        <xdr:cNvCxnSpPr/>
      </xdr:nvCxnSpPr>
      <xdr:spPr>
        <a:xfrm flipV="1">
          <a:off x="4633595" y="8786382"/>
          <a:ext cx="1270" cy="12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122212</xdr:rowOff>
    </xdr:from>
    <xdr:ext cx="534377" cy="259045"/>
    <xdr:sp macro="" textlink="">
      <xdr:nvSpPr>
        <xdr:cNvPr id="114" name="物件費最小値テキスト"/>
        <xdr:cNvSpPr txBox="1"/>
      </xdr:nvSpPr>
      <xdr:spPr>
        <a:xfrm>
          <a:off x="4686300" y="1006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118385</xdr:rowOff>
    </xdr:from>
    <xdr:to>
      <xdr:col>24</xdr:col>
      <xdr:colOff>152400</xdr:colOff>
      <xdr:row>58</xdr:row>
      <xdr:rowOff>118385</xdr:rowOff>
    </xdr:to>
    <xdr:cxnSp macro="">
      <xdr:nvCxnSpPr>
        <xdr:cNvPr id="115" name="直線コネクタ 114"/>
        <xdr:cNvCxnSpPr/>
      </xdr:nvCxnSpPr>
      <xdr:spPr>
        <a:xfrm>
          <a:off x="4546600" y="10062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160559</xdr:rowOff>
    </xdr:from>
    <xdr:ext cx="599010" cy="259045"/>
    <xdr:sp macro="" textlink="">
      <xdr:nvSpPr>
        <xdr:cNvPr id="116" name="物件費最大値テキスト"/>
        <xdr:cNvSpPr txBox="1"/>
      </xdr:nvSpPr>
      <xdr:spPr>
        <a:xfrm>
          <a:off x="4686300" y="8561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42432</xdr:rowOff>
    </xdr:from>
    <xdr:to>
      <xdr:col>24</xdr:col>
      <xdr:colOff>152400</xdr:colOff>
      <xdr:row>51</xdr:row>
      <xdr:rowOff>42432</xdr:rowOff>
    </xdr:to>
    <xdr:cxnSp macro="">
      <xdr:nvCxnSpPr>
        <xdr:cNvPr id="117" name="直線コネクタ 116"/>
        <xdr:cNvCxnSpPr/>
      </xdr:nvCxnSpPr>
      <xdr:spPr>
        <a:xfrm>
          <a:off x="4546600" y="8786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109328</xdr:rowOff>
    </xdr:from>
    <xdr:to>
      <xdr:col>24</xdr:col>
      <xdr:colOff>63500</xdr:colOff>
      <xdr:row>57</xdr:row>
      <xdr:rowOff>121067</xdr:rowOff>
    </xdr:to>
    <xdr:cxnSp macro="">
      <xdr:nvCxnSpPr>
        <xdr:cNvPr id="118" name="直線コネクタ 117"/>
        <xdr:cNvCxnSpPr/>
      </xdr:nvCxnSpPr>
      <xdr:spPr>
        <a:xfrm flipV="1">
          <a:off x="3797300" y="9881978"/>
          <a:ext cx="838200" cy="11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119311</xdr:rowOff>
    </xdr:from>
    <xdr:ext cx="599010" cy="259045"/>
    <xdr:sp macro="" textlink="">
      <xdr:nvSpPr>
        <xdr:cNvPr id="119" name="物件費平均値テキスト"/>
        <xdr:cNvSpPr txBox="1"/>
      </xdr:nvSpPr>
      <xdr:spPr>
        <a:xfrm>
          <a:off x="4686300" y="98919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140884</xdr:rowOff>
    </xdr:from>
    <xdr:to>
      <xdr:col>24</xdr:col>
      <xdr:colOff>114300</xdr:colOff>
      <xdr:row>58</xdr:row>
      <xdr:rowOff>71034</xdr:rowOff>
    </xdr:to>
    <xdr:sp macro="" textlink="">
      <xdr:nvSpPr>
        <xdr:cNvPr id="120" name="フローチャート: 判断 119"/>
        <xdr:cNvSpPr/>
      </xdr:nvSpPr>
      <xdr:spPr>
        <a:xfrm>
          <a:off x="4584700" y="991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121067</xdr:rowOff>
    </xdr:from>
    <xdr:to>
      <xdr:col>19</xdr:col>
      <xdr:colOff>177800</xdr:colOff>
      <xdr:row>57</xdr:row>
      <xdr:rowOff>125413</xdr:rowOff>
    </xdr:to>
    <xdr:cxnSp macro="">
      <xdr:nvCxnSpPr>
        <xdr:cNvPr id="121" name="直線コネクタ 120"/>
        <xdr:cNvCxnSpPr/>
      </xdr:nvCxnSpPr>
      <xdr:spPr>
        <a:xfrm flipV="1">
          <a:off x="2908300" y="9893717"/>
          <a:ext cx="889000" cy="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151940</xdr:rowOff>
    </xdr:from>
    <xdr:to>
      <xdr:col>20</xdr:col>
      <xdr:colOff>38100</xdr:colOff>
      <xdr:row>58</xdr:row>
      <xdr:rowOff>82090</xdr:rowOff>
    </xdr:to>
    <xdr:sp macro="" textlink="">
      <xdr:nvSpPr>
        <xdr:cNvPr id="122" name="フローチャート: 判断 121"/>
        <xdr:cNvSpPr/>
      </xdr:nvSpPr>
      <xdr:spPr>
        <a:xfrm>
          <a:off x="3746500" y="992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73217</xdr:rowOff>
    </xdr:from>
    <xdr:ext cx="534377" cy="259045"/>
    <xdr:sp macro="" textlink="">
      <xdr:nvSpPr>
        <xdr:cNvPr id="123" name="テキスト ボックス 122"/>
        <xdr:cNvSpPr txBox="1"/>
      </xdr:nvSpPr>
      <xdr:spPr>
        <a:xfrm>
          <a:off x="3530111" y="1001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91518</xdr:rowOff>
    </xdr:from>
    <xdr:to>
      <xdr:col>15</xdr:col>
      <xdr:colOff>50800</xdr:colOff>
      <xdr:row>57</xdr:row>
      <xdr:rowOff>125413</xdr:rowOff>
    </xdr:to>
    <xdr:cxnSp macro="">
      <xdr:nvCxnSpPr>
        <xdr:cNvPr id="124" name="直線コネクタ 123"/>
        <xdr:cNvCxnSpPr/>
      </xdr:nvCxnSpPr>
      <xdr:spPr>
        <a:xfrm>
          <a:off x="2019300" y="9864168"/>
          <a:ext cx="889000" cy="33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163686</xdr:rowOff>
    </xdr:from>
    <xdr:to>
      <xdr:col>15</xdr:col>
      <xdr:colOff>101600</xdr:colOff>
      <xdr:row>58</xdr:row>
      <xdr:rowOff>93836</xdr:rowOff>
    </xdr:to>
    <xdr:sp macro="" textlink="">
      <xdr:nvSpPr>
        <xdr:cNvPr id="125" name="フローチャート: 判断 124"/>
        <xdr:cNvSpPr/>
      </xdr:nvSpPr>
      <xdr:spPr>
        <a:xfrm>
          <a:off x="2857500" y="993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84963</xdr:rowOff>
    </xdr:from>
    <xdr:ext cx="534377" cy="259045"/>
    <xdr:sp macro="" textlink="">
      <xdr:nvSpPr>
        <xdr:cNvPr id="126" name="テキスト ボックス 125"/>
        <xdr:cNvSpPr txBox="1"/>
      </xdr:nvSpPr>
      <xdr:spPr>
        <a:xfrm>
          <a:off x="2641111" y="1002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91518</xdr:rowOff>
    </xdr:from>
    <xdr:to>
      <xdr:col>10</xdr:col>
      <xdr:colOff>114300</xdr:colOff>
      <xdr:row>57</xdr:row>
      <xdr:rowOff>111409</xdr:rowOff>
    </xdr:to>
    <xdr:cxnSp macro="">
      <xdr:nvCxnSpPr>
        <xdr:cNvPr id="127" name="直線コネクタ 126"/>
        <xdr:cNvCxnSpPr/>
      </xdr:nvCxnSpPr>
      <xdr:spPr>
        <a:xfrm flipV="1">
          <a:off x="1130300" y="9864168"/>
          <a:ext cx="889000" cy="19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170125</xdr:rowOff>
    </xdr:from>
    <xdr:to>
      <xdr:col>10</xdr:col>
      <xdr:colOff>165100</xdr:colOff>
      <xdr:row>58</xdr:row>
      <xdr:rowOff>100275</xdr:rowOff>
    </xdr:to>
    <xdr:sp macro="" textlink="">
      <xdr:nvSpPr>
        <xdr:cNvPr id="128" name="フローチャート: 判断 127"/>
        <xdr:cNvSpPr/>
      </xdr:nvSpPr>
      <xdr:spPr>
        <a:xfrm>
          <a:off x="1968500" y="994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91402</xdr:rowOff>
    </xdr:from>
    <xdr:ext cx="534377" cy="259045"/>
    <xdr:sp macro="" textlink="">
      <xdr:nvSpPr>
        <xdr:cNvPr id="129" name="テキスト ボックス 128"/>
        <xdr:cNvSpPr txBox="1"/>
      </xdr:nvSpPr>
      <xdr:spPr>
        <a:xfrm>
          <a:off x="1752111" y="1003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10730</xdr:rowOff>
    </xdr:from>
    <xdr:to>
      <xdr:col>6</xdr:col>
      <xdr:colOff>38100</xdr:colOff>
      <xdr:row>58</xdr:row>
      <xdr:rowOff>112330</xdr:rowOff>
    </xdr:to>
    <xdr:sp macro="" textlink="">
      <xdr:nvSpPr>
        <xdr:cNvPr id="130" name="フローチャート: 判断 129"/>
        <xdr:cNvSpPr/>
      </xdr:nvSpPr>
      <xdr:spPr>
        <a:xfrm>
          <a:off x="1079500" y="995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103457</xdr:rowOff>
    </xdr:from>
    <xdr:ext cx="534377" cy="259045"/>
    <xdr:sp macro="" textlink="">
      <xdr:nvSpPr>
        <xdr:cNvPr id="131" name="テキスト ボックス 130"/>
        <xdr:cNvSpPr txBox="1"/>
      </xdr:nvSpPr>
      <xdr:spPr>
        <a:xfrm>
          <a:off x="863111" y="10047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58528</xdr:rowOff>
    </xdr:from>
    <xdr:to>
      <xdr:col>24</xdr:col>
      <xdr:colOff>114300</xdr:colOff>
      <xdr:row>57</xdr:row>
      <xdr:rowOff>160128</xdr:rowOff>
    </xdr:to>
    <xdr:sp macro="" textlink="">
      <xdr:nvSpPr>
        <xdr:cNvPr id="137" name="楕円 136"/>
        <xdr:cNvSpPr/>
      </xdr:nvSpPr>
      <xdr:spPr>
        <a:xfrm>
          <a:off x="4584700" y="983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81405</xdr:rowOff>
    </xdr:from>
    <xdr:ext cx="599010" cy="259045"/>
    <xdr:sp macro="" textlink="">
      <xdr:nvSpPr>
        <xdr:cNvPr id="138" name="物件費該当値テキスト"/>
        <xdr:cNvSpPr txBox="1"/>
      </xdr:nvSpPr>
      <xdr:spPr>
        <a:xfrm>
          <a:off x="4686300" y="9682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70267</xdr:rowOff>
    </xdr:from>
    <xdr:to>
      <xdr:col>20</xdr:col>
      <xdr:colOff>38100</xdr:colOff>
      <xdr:row>58</xdr:row>
      <xdr:rowOff>417</xdr:rowOff>
    </xdr:to>
    <xdr:sp macro="" textlink="">
      <xdr:nvSpPr>
        <xdr:cNvPr id="139" name="楕円 138"/>
        <xdr:cNvSpPr/>
      </xdr:nvSpPr>
      <xdr:spPr>
        <a:xfrm>
          <a:off x="3746500" y="984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16944</xdr:rowOff>
    </xdr:from>
    <xdr:ext cx="599010" cy="259045"/>
    <xdr:sp macro="" textlink="">
      <xdr:nvSpPr>
        <xdr:cNvPr id="140" name="テキスト ボックス 139"/>
        <xdr:cNvSpPr txBox="1"/>
      </xdr:nvSpPr>
      <xdr:spPr>
        <a:xfrm>
          <a:off x="3497795" y="9618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74613</xdr:rowOff>
    </xdr:from>
    <xdr:to>
      <xdr:col>15</xdr:col>
      <xdr:colOff>101600</xdr:colOff>
      <xdr:row>58</xdr:row>
      <xdr:rowOff>4763</xdr:rowOff>
    </xdr:to>
    <xdr:sp macro="" textlink="">
      <xdr:nvSpPr>
        <xdr:cNvPr id="141" name="楕円 140"/>
        <xdr:cNvSpPr/>
      </xdr:nvSpPr>
      <xdr:spPr>
        <a:xfrm>
          <a:off x="2857500" y="9847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21290</xdr:rowOff>
    </xdr:from>
    <xdr:ext cx="599010" cy="259045"/>
    <xdr:sp macro="" textlink="">
      <xdr:nvSpPr>
        <xdr:cNvPr id="142" name="テキスト ボックス 141"/>
        <xdr:cNvSpPr txBox="1"/>
      </xdr:nvSpPr>
      <xdr:spPr>
        <a:xfrm>
          <a:off x="2608795" y="9622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40718</xdr:rowOff>
    </xdr:from>
    <xdr:to>
      <xdr:col>10</xdr:col>
      <xdr:colOff>165100</xdr:colOff>
      <xdr:row>57</xdr:row>
      <xdr:rowOff>142318</xdr:rowOff>
    </xdr:to>
    <xdr:sp macro="" textlink="">
      <xdr:nvSpPr>
        <xdr:cNvPr id="143" name="楕円 142"/>
        <xdr:cNvSpPr/>
      </xdr:nvSpPr>
      <xdr:spPr>
        <a:xfrm>
          <a:off x="1968500" y="9813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158845</xdr:rowOff>
    </xdr:from>
    <xdr:ext cx="599010" cy="259045"/>
    <xdr:sp macro="" textlink="">
      <xdr:nvSpPr>
        <xdr:cNvPr id="144" name="テキスト ボックス 143"/>
        <xdr:cNvSpPr txBox="1"/>
      </xdr:nvSpPr>
      <xdr:spPr>
        <a:xfrm>
          <a:off x="1719795" y="9588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60609</xdr:rowOff>
    </xdr:from>
    <xdr:to>
      <xdr:col>6</xdr:col>
      <xdr:colOff>38100</xdr:colOff>
      <xdr:row>57</xdr:row>
      <xdr:rowOff>162209</xdr:rowOff>
    </xdr:to>
    <xdr:sp macro="" textlink="">
      <xdr:nvSpPr>
        <xdr:cNvPr id="145" name="楕円 144"/>
        <xdr:cNvSpPr/>
      </xdr:nvSpPr>
      <xdr:spPr>
        <a:xfrm>
          <a:off x="1079500" y="9833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7286</xdr:rowOff>
    </xdr:from>
    <xdr:ext cx="599010" cy="259045"/>
    <xdr:sp macro="" textlink="">
      <xdr:nvSpPr>
        <xdr:cNvPr id="146" name="テキスト ボックス 145"/>
        <xdr:cNvSpPr txBox="1"/>
      </xdr:nvSpPr>
      <xdr:spPr>
        <a:xfrm>
          <a:off x="830795" y="9608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40667</xdr:rowOff>
    </xdr:from>
    <xdr:to>
      <xdr:col>24</xdr:col>
      <xdr:colOff>62865</xdr:colOff>
      <xdr:row>79</xdr:row>
      <xdr:rowOff>89376</xdr:rowOff>
    </xdr:to>
    <xdr:cxnSp macro="">
      <xdr:nvCxnSpPr>
        <xdr:cNvPr id="172" name="直線コネクタ 171"/>
        <xdr:cNvCxnSpPr/>
      </xdr:nvCxnSpPr>
      <xdr:spPr>
        <a:xfrm flipV="1">
          <a:off x="4633595" y="12213617"/>
          <a:ext cx="1270" cy="1420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93203</xdr:rowOff>
    </xdr:from>
    <xdr:ext cx="378565" cy="259045"/>
    <xdr:sp macro="" textlink="">
      <xdr:nvSpPr>
        <xdr:cNvPr id="173" name="維持補修費最小値テキスト"/>
        <xdr:cNvSpPr txBox="1"/>
      </xdr:nvSpPr>
      <xdr:spPr>
        <a:xfrm>
          <a:off x="4686300" y="13637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89376</xdr:rowOff>
    </xdr:from>
    <xdr:to>
      <xdr:col>24</xdr:col>
      <xdr:colOff>152400</xdr:colOff>
      <xdr:row>79</xdr:row>
      <xdr:rowOff>89376</xdr:rowOff>
    </xdr:to>
    <xdr:cxnSp macro="">
      <xdr:nvCxnSpPr>
        <xdr:cNvPr id="174" name="直線コネクタ 173"/>
        <xdr:cNvCxnSpPr/>
      </xdr:nvCxnSpPr>
      <xdr:spPr>
        <a:xfrm>
          <a:off x="4546600" y="13633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158794</xdr:rowOff>
    </xdr:from>
    <xdr:ext cx="534377" cy="259045"/>
    <xdr:sp macro="" textlink="">
      <xdr:nvSpPr>
        <xdr:cNvPr id="175" name="維持補修費最大値テキスト"/>
        <xdr:cNvSpPr txBox="1"/>
      </xdr:nvSpPr>
      <xdr:spPr>
        <a:xfrm>
          <a:off x="4686300" y="1198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40667</xdr:rowOff>
    </xdr:from>
    <xdr:to>
      <xdr:col>24</xdr:col>
      <xdr:colOff>152400</xdr:colOff>
      <xdr:row>71</xdr:row>
      <xdr:rowOff>40667</xdr:rowOff>
    </xdr:to>
    <xdr:cxnSp macro="">
      <xdr:nvCxnSpPr>
        <xdr:cNvPr id="176" name="直線コネクタ 175"/>
        <xdr:cNvCxnSpPr/>
      </xdr:nvCxnSpPr>
      <xdr:spPr>
        <a:xfrm>
          <a:off x="4546600" y="1221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62041</xdr:rowOff>
    </xdr:from>
    <xdr:to>
      <xdr:col>24</xdr:col>
      <xdr:colOff>63500</xdr:colOff>
      <xdr:row>78</xdr:row>
      <xdr:rowOff>66810</xdr:rowOff>
    </xdr:to>
    <xdr:cxnSp macro="">
      <xdr:nvCxnSpPr>
        <xdr:cNvPr id="177" name="直線コネクタ 176"/>
        <xdr:cNvCxnSpPr/>
      </xdr:nvCxnSpPr>
      <xdr:spPr>
        <a:xfrm flipV="1">
          <a:off x="3797300" y="13435141"/>
          <a:ext cx="838200" cy="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22310</xdr:rowOff>
    </xdr:from>
    <xdr:ext cx="534377" cy="259045"/>
    <xdr:sp macro="" textlink="">
      <xdr:nvSpPr>
        <xdr:cNvPr id="178" name="維持補修費平均値テキスト"/>
        <xdr:cNvSpPr txBox="1"/>
      </xdr:nvSpPr>
      <xdr:spPr>
        <a:xfrm>
          <a:off x="4686300" y="13395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43883</xdr:rowOff>
    </xdr:from>
    <xdr:to>
      <xdr:col>24</xdr:col>
      <xdr:colOff>114300</xdr:colOff>
      <xdr:row>78</xdr:row>
      <xdr:rowOff>145483</xdr:rowOff>
    </xdr:to>
    <xdr:sp macro="" textlink="">
      <xdr:nvSpPr>
        <xdr:cNvPr id="179" name="フローチャート: 判断 178"/>
        <xdr:cNvSpPr/>
      </xdr:nvSpPr>
      <xdr:spPr>
        <a:xfrm>
          <a:off x="4584700" y="1341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66810</xdr:rowOff>
    </xdr:from>
    <xdr:to>
      <xdr:col>19</xdr:col>
      <xdr:colOff>177800</xdr:colOff>
      <xdr:row>78</xdr:row>
      <xdr:rowOff>87824</xdr:rowOff>
    </xdr:to>
    <xdr:cxnSp macro="">
      <xdr:nvCxnSpPr>
        <xdr:cNvPr id="180" name="直線コネクタ 179"/>
        <xdr:cNvCxnSpPr/>
      </xdr:nvCxnSpPr>
      <xdr:spPr>
        <a:xfrm flipV="1">
          <a:off x="2908300" y="13439910"/>
          <a:ext cx="889000" cy="21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41481</xdr:rowOff>
    </xdr:from>
    <xdr:to>
      <xdr:col>20</xdr:col>
      <xdr:colOff>38100</xdr:colOff>
      <xdr:row>78</xdr:row>
      <xdr:rowOff>143081</xdr:rowOff>
    </xdr:to>
    <xdr:sp macro="" textlink="">
      <xdr:nvSpPr>
        <xdr:cNvPr id="181" name="フローチャート: 判断 180"/>
        <xdr:cNvSpPr/>
      </xdr:nvSpPr>
      <xdr:spPr>
        <a:xfrm>
          <a:off x="3746500" y="134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134208</xdr:rowOff>
    </xdr:from>
    <xdr:ext cx="534377" cy="259045"/>
    <xdr:sp macro="" textlink="">
      <xdr:nvSpPr>
        <xdr:cNvPr id="182" name="テキスト ボックス 181"/>
        <xdr:cNvSpPr txBox="1"/>
      </xdr:nvSpPr>
      <xdr:spPr>
        <a:xfrm>
          <a:off x="3530111" y="13507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87824</xdr:rowOff>
    </xdr:from>
    <xdr:to>
      <xdr:col>15</xdr:col>
      <xdr:colOff>50800</xdr:colOff>
      <xdr:row>78</xdr:row>
      <xdr:rowOff>131911</xdr:rowOff>
    </xdr:to>
    <xdr:cxnSp macro="">
      <xdr:nvCxnSpPr>
        <xdr:cNvPr id="183" name="直線コネクタ 182"/>
        <xdr:cNvCxnSpPr/>
      </xdr:nvCxnSpPr>
      <xdr:spPr>
        <a:xfrm flipV="1">
          <a:off x="2019300" y="13460924"/>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64619</xdr:rowOff>
    </xdr:from>
    <xdr:to>
      <xdr:col>15</xdr:col>
      <xdr:colOff>101600</xdr:colOff>
      <xdr:row>78</xdr:row>
      <xdr:rowOff>166219</xdr:rowOff>
    </xdr:to>
    <xdr:sp macro="" textlink="">
      <xdr:nvSpPr>
        <xdr:cNvPr id="184" name="フローチャート: 判断 183"/>
        <xdr:cNvSpPr/>
      </xdr:nvSpPr>
      <xdr:spPr>
        <a:xfrm>
          <a:off x="2857500" y="1343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157346</xdr:rowOff>
    </xdr:from>
    <xdr:ext cx="469744" cy="259045"/>
    <xdr:sp macro="" textlink="">
      <xdr:nvSpPr>
        <xdr:cNvPr id="185" name="テキスト ボックス 184"/>
        <xdr:cNvSpPr txBox="1"/>
      </xdr:nvSpPr>
      <xdr:spPr>
        <a:xfrm>
          <a:off x="2673428" y="13530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131911</xdr:rowOff>
    </xdr:from>
    <xdr:to>
      <xdr:col>10</xdr:col>
      <xdr:colOff>114300</xdr:colOff>
      <xdr:row>78</xdr:row>
      <xdr:rowOff>155604</xdr:rowOff>
    </xdr:to>
    <xdr:cxnSp macro="">
      <xdr:nvCxnSpPr>
        <xdr:cNvPr id="186" name="直線コネクタ 185"/>
        <xdr:cNvCxnSpPr/>
      </xdr:nvCxnSpPr>
      <xdr:spPr>
        <a:xfrm flipV="1">
          <a:off x="1130300" y="13505011"/>
          <a:ext cx="889000" cy="23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110274</xdr:rowOff>
    </xdr:from>
    <xdr:to>
      <xdr:col>10</xdr:col>
      <xdr:colOff>165100</xdr:colOff>
      <xdr:row>79</xdr:row>
      <xdr:rowOff>40424</xdr:rowOff>
    </xdr:to>
    <xdr:sp macro="" textlink="">
      <xdr:nvSpPr>
        <xdr:cNvPr id="187" name="フローチャート: 判断 186"/>
        <xdr:cNvSpPr/>
      </xdr:nvSpPr>
      <xdr:spPr>
        <a:xfrm>
          <a:off x="1968500" y="1348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31551</xdr:rowOff>
    </xdr:from>
    <xdr:ext cx="469744" cy="259045"/>
    <xdr:sp macro="" textlink="">
      <xdr:nvSpPr>
        <xdr:cNvPr id="188" name="テキスト ボックス 187"/>
        <xdr:cNvSpPr txBox="1"/>
      </xdr:nvSpPr>
      <xdr:spPr>
        <a:xfrm>
          <a:off x="1784428" y="13576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94501</xdr:rowOff>
    </xdr:from>
    <xdr:to>
      <xdr:col>6</xdr:col>
      <xdr:colOff>38100</xdr:colOff>
      <xdr:row>79</xdr:row>
      <xdr:rowOff>24651</xdr:rowOff>
    </xdr:to>
    <xdr:sp macro="" textlink="">
      <xdr:nvSpPr>
        <xdr:cNvPr id="189" name="フローチャート: 判断 188"/>
        <xdr:cNvSpPr/>
      </xdr:nvSpPr>
      <xdr:spPr>
        <a:xfrm>
          <a:off x="1079500" y="1346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41178</xdr:rowOff>
    </xdr:from>
    <xdr:ext cx="469744" cy="259045"/>
    <xdr:sp macro="" textlink="">
      <xdr:nvSpPr>
        <xdr:cNvPr id="190" name="テキスト ボックス 189"/>
        <xdr:cNvSpPr txBox="1"/>
      </xdr:nvSpPr>
      <xdr:spPr>
        <a:xfrm>
          <a:off x="895428" y="13242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11241</xdr:rowOff>
    </xdr:from>
    <xdr:to>
      <xdr:col>24</xdr:col>
      <xdr:colOff>114300</xdr:colOff>
      <xdr:row>78</xdr:row>
      <xdr:rowOff>112841</xdr:rowOff>
    </xdr:to>
    <xdr:sp macro="" textlink="">
      <xdr:nvSpPr>
        <xdr:cNvPr id="196" name="楕円 195"/>
        <xdr:cNvSpPr/>
      </xdr:nvSpPr>
      <xdr:spPr>
        <a:xfrm>
          <a:off x="4584700" y="13384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34118</xdr:rowOff>
    </xdr:from>
    <xdr:ext cx="534377" cy="259045"/>
    <xdr:sp macro="" textlink="">
      <xdr:nvSpPr>
        <xdr:cNvPr id="197" name="維持補修費該当値テキスト"/>
        <xdr:cNvSpPr txBox="1"/>
      </xdr:nvSpPr>
      <xdr:spPr>
        <a:xfrm>
          <a:off x="4686300" y="1323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16010</xdr:rowOff>
    </xdr:from>
    <xdr:to>
      <xdr:col>20</xdr:col>
      <xdr:colOff>38100</xdr:colOff>
      <xdr:row>78</xdr:row>
      <xdr:rowOff>117610</xdr:rowOff>
    </xdr:to>
    <xdr:sp macro="" textlink="">
      <xdr:nvSpPr>
        <xdr:cNvPr id="198" name="楕円 197"/>
        <xdr:cNvSpPr/>
      </xdr:nvSpPr>
      <xdr:spPr>
        <a:xfrm>
          <a:off x="3746500" y="1338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134137</xdr:rowOff>
    </xdr:from>
    <xdr:ext cx="534377" cy="259045"/>
    <xdr:sp macro="" textlink="">
      <xdr:nvSpPr>
        <xdr:cNvPr id="199" name="テキスト ボックス 198"/>
        <xdr:cNvSpPr txBox="1"/>
      </xdr:nvSpPr>
      <xdr:spPr>
        <a:xfrm>
          <a:off x="3530111" y="13164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37024</xdr:rowOff>
    </xdr:from>
    <xdr:to>
      <xdr:col>15</xdr:col>
      <xdr:colOff>101600</xdr:colOff>
      <xdr:row>78</xdr:row>
      <xdr:rowOff>138624</xdr:rowOff>
    </xdr:to>
    <xdr:sp macro="" textlink="">
      <xdr:nvSpPr>
        <xdr:cNvPr id="200" name="楕円 199"/>
        <xdr:cNvSpPr/>
      </xdr:nvSpPr>
      <xdr:spPr>
        <a:xfrm>
          <a:off x="2857500" y="1341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155151</xdr:rowOff>
    </xdr:from>
    <xdr:ext cx="534377" cy="259045"/>
    <xdr:sp macro="" textlink="">
      <xdr:nvSpPr>
        <xdr:cNvPr id="201" name="テキスト ボックス 200"/>
        <xdr:cNvSpPr txBox="1"/>
      </xdr:nvSpPr>
      <xdr:spPr>
        <a:xfrm>
          <a:off x="2641111" y="1318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81111</xdr:rowOff>
    </xdr:from>
    <xdr:to>
      <xdr:col>10</xdr:col>
      <xdr:colOff>165100</xdr:colOff>
      <xdr:row>79</xdr:row>
      <xdr:rowOff>11261</xdr:rowOff>
    </xdr:to>
    <xdr:sp macro="" textlink="">
      <xdr:nvSpPr>
        <xdr:cNvPr id="202" name="楕円 201"/>
        <xdr:cNvSpPr/>
      </xdr:nvSpPr>
      <xdr:spPr>
        <a:xfrm>
          <a:off x="1968500" y="1345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27788</xdr:rowOff>
    </xdr:from>
    <xdr:ext cx="469744" cy="259045"/>
    <xdr:sp macro="" textlink="">
      <xdr:nvSpPr>
        <xdr:cNvPr id="203" name="テキスト ボックス 202"/>
        <xdr:cNvSpPr txBox="1"/>
      </xdr:nvSpPr>
      <xdr:spPr>
        <a:xfrm>
          <a:off x="1784428" y="1322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104804</xdr:rowOff>
    </xdr:from>
    <xdr:to>
      <xdr:col>6</xdr:col>
      <xdr:colOff>38100</xdr:colOff>
      <xdr:row>79</xdr:row>
      <xdr:rowOff>34954</xdr:rowOff>
    </xdr:to>
    <xdr:sp macro="" textlink="">
      <xdr:nvSpPr>
        <xdr:cNvPr id="204" name="楕円 203"/>
        <xdr:cNvSpPr/>
      </xdr:nvSpPr>
      <xdr:spPr>
        <a:xfrm>
          <a:off x="1079500" y="1347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26081</xdr:rowOff>
    </xdr:from>
    <xdr:ext cx="469744" cy="259045"/>
    <xdr:sp macro="" textlink="">
      <xdr:nvSpPr>
        <xdr:cNvPr id="205" name="テキスト ボックス 204"/>
        <xdr:cNvSpPr txBox="1"/>
      </xdr:nvSpPr>
      <xdr:spPr>
        <a:xfrm>
          <a:off x="895428" y="13570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2" name="テキスト ボックス 221"/>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4" name="テキスト ボックス 223"/>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134617</xdr:rowOff>
    </xdr:from>
    <xdr:to>
      <xdr:col>24</xdr:col>
      <xdr:colOff>62865</xdr:colOff>
      <xdr:row>99</xdr:row>
      <xdr:rowOff>9365</xdr:rowOff>
    </xdr:to>
    <xdr:cxnSp macro="">
      <xdr:nvCxnSpPr>
        <xdr:cNvPr id="232" name="直線コネクタ 231"/>
        <xdr:cNvCxnSpPr/>
      </xdr:nvCxnSpPr>
      <xdr:spPr>
        <a:xfrm flipV="1">
          <a:off x="4633595" y="15393667"/>
          <a:ext cx="1270" cy="1589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13192</xdr:rowOff>
    </xdr:from>
    <xdr:ext cx="534377" cy="259045"/>
    <xdr:sp macro="" textlink="">
      <xdr:nvSpPr>
        <xdr:cNvPr id="233" name="扶助費最小値テキスト"/>
        <xdr:cNvSpPr txBox="1"/>
      </xdr:nvSpPr>
      <xdr:spPr>
        <a:xfrm>
          <a:off x="4686300" y="16986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9365</xdr:rowOff>
    </xdr:from>
    <xdr:to>
      <xdr:col>24</xdr:col>
      <xdr:colOff>152400</xdr:colOff>
      <xdr:row>99</xdr:row>
      <xdr:rowOff>9365</xdr:rowOff>
    </xdr:to>
    <xdr:cxnSp macro="">
      <xdr:nvCxnSpPr>
        <xdr:cNvPr id="234" name="直線コネクタ 233"/>
        <xdr:cNvCxnSpPr/>
      </xdr:nvCxnSpPr>
      <xdr:spPr>
        <a:xfrm>
          <a:off x="4546600" y="16982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81294</xdr:rowOff>
    </xdr:from>
    <xdr:ext cx="599010" cy="259045"/>
    <xdr:sp macro="" textlink="">
      <xdr:nvSpPr>
        <xdr:cNvPr id="235" name="扶助費最大値テキスト"/>
        <xdr:cNvSpPr txBox="1"/>
      </xdr:nvSpPr>
      <xdr:spPr>
        <a:xfrm>
          <a:off x="4686300" y="15168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134617</xdr:rowOff>
    </xdr:from>
    <xdr:to>
      <xdr:col>24</xdr:col>
      <xdr:colOff>152400</xdr:colOff>
      <xdr:row>89</xdr:row>
      <xdr:rowOff>134617</xdr:rowOff>
    </xdr:to>
    <xdr:cxnSp macro="">
      <xdr:nvCxnSpPr>
        <xdr:cNvPr id="236" name="直線コネクタ 235"/>
        <xdr:cNvCxnSpPr/>
      </xdr:nvCxnSpPr>
      <xdr:spPr>
        <a:xfrm>
          <a:off x="4546600" y="1539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114979</xdr:rowOff>
    </xdr:from>
    <xdr:to>
      <xdr:col>24</xdr:col>
      <xdr:colOff>63500</xdr:colOff>
      <xdr:row>96</xdr:row>
      <xdr:rowOff>102907</xdr:rowOff>
    </xdr:to>
    <xdr:cxnSp macro="">
      <xdr:nvCxnSpPr>
        <xdr:cNvPr id="237" name="直線コネクタ 236"/>
        <xdr:cNvCxnSpPr/>
      </xdr:nvCxnSpPr>
      <xdr:spPr>
        <a:xfrm flipV="1">
          <a:off x="3797300" y="16402729"/>
          <a:ext cx="838200" cy="159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110510</xdr:rowOff>
    </xdr:from>
    <xdr:ext cx="599010" cy="259045"/>
    <xdr:sp macro="" textlink="">
      <xdr:nvSpPr>
        <xdr:cNvPr id="238" name="扶助費平均値テキスト"/>
        <xdr:cNvSpPr txBox="1"/>
      </xdr:nvSpPr>
      <xdr:spPr>
        <a:xfrm>
          <a:off x="4686300" y="163982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132083</xdr:rowOff>
    </xdr:from>
    <xdr:to>
      <xdr:col>24</xdr:col>
      <xdr:colOff>114300</xdr:colOff>
      <xdr:row>96</xdr:row>
      <xdr:rowOff>62233</xdr:rowOff>
    </xdr:to>
    <xdr:sp macro="" textlink="">
      <xdr:nvSpPr>
        <xdr:cNvPr id="239" name="フローチャート: 判断 238"/>
        <xdr:cNvSpPr/>
      </xdr:nvSpPr>
      <xdr:spPr>
        <a:xfrm>
          <a:off x="4584700" y="1641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93218</xdr:rowOff>
    </xdr:from>
    <xdr:to>
      <xdr:col>19</xdr:col>
      <xdr:colOff>177800</xdr:colOff>
      <xdr:row>96</xdr:row>
      <xdr:rowOff>102907</xdr:rowOff>
    </xdr:to>
    <xdr:cxnSp macro="">
      <xdr:nvCxnSpPr>
        <xdr:cNvPr id="240" name="直線コネクタ 239"/>
        <xdr:cNvCxnSpPr/>
      </xdr:nvCxnSpPr>
      <xdr:spPr>
        <a:xfrm>
          <a:off x="2908300" y="16552418"/>
          <a:ext cx="889000" cy="9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17881</xdr:rowOff>
    </xdr:from>
    <xdr:to>
      <xdr:col>20</xdr:col>
      <xdr:colOff>38100</xdr:colOff>
      <xdr:row>95</xdr:row>
      <xdr:rowOff>119481</xdr:rowOff>
    </xdr:to>
    <xdr:sp macro="" textlink="">
      <xdr:nvSpPr>
        <xdr:cNvPr id="241" name="フローチャート: 判断 240"/>
        <xdr:cNvSpPr/>
      </xdr:nvSpPr>
      <xdr:spPr>
        <a:xfrm>
          <a:off x="3746500" y="1630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136008</xdr:rowOff>
    </xdr:from>
    <xdr:ext cx="599010" cy="259045"/>
    <xdr:sp macro="" textlink="">
      <xdr:nvSpPr>
        <xdr:cNvPr id="242" name="テキスト ボックス 241"/>
        <xdr:cNvSpPr txBox="1"/>
      </xdr:nvSpPr>
      <xdr:spPr>
        <a:xfrm>
          <a:off x="3497795" y="16080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53877</xdr:rowOff>
    </xdr:from>
    <xdr:to>
      <xdr:col>15</xdr:col>
      <xdr:colOff>50800</xdr:colOff>
      <xdr:row>96</xdr:row>
      <xdr:rowOff>93218</xdr:rowOff>
    </xdr:to>
    <xdr:cxnSp macro="">
      <xdr:nvCxnSpPr>
        <xdr:cNvPr id="243" name="直線コネクタ 242"/>
        <xdr:cNvCxnSpPr/>
      </xdr:nvCxnSpPr>
      <xdr:spPr>
        <a:xfrm>
          <a:off x="2019300" y="16513077"/>
          <a:ext cx="889000" cy="39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100079</xdr:rowOff>
    </xdr:from>
    <xdr:to>
      <xdr:col>15</xdr:col>
      <xdr:colOff>101600</xdr:colOff>
      <xdr:row>97</xdr:row>
      <xdr:rowOff>30229</xdr:rowOff>
    </xdr:to>
    <xdr:sp macro="" textlink="">
      <xdr:nvSpPr>
        <xdr:cNvPr id="244" name="フローチャート: 判断 243"/>
        <xdr:cNvSpPr/>
      </xdr:nvSpPr>
      <xdr:spPr>
        <a:xfrm>
          <a:off x="2857500" y="1655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21356</xdr:rowOff>
    </xdr:from>
    <xdr:ext cx="599010" cy="259045"/>
    <xdr:sp macro="" textlink="">
      <xdr:nvSpPr>
        <xdr:cNvPr id="245" name="テキスト ボックス 244"/>
        <xdr:cNvSpPr txBox="1"/>
      </xdr:nvSpPr>
      <xdr:spPr>
        <a:xfrm>
          <a:off x="2608795" y="16652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53877</xdr:rowOff>
    </xdr:from>
    <xdr:to>
      <xdr:col>10</xdr:col>
      <xdr:colOff>114300</xdr:colOff>
      <xdr:row>97</xdr:row>
      <xdr:rowOff>39312</xdr:rowOff>
    </xdr:to>
    <xdr:cxnSp macro="">
      <xdr:nvCxnSpPr>
        <xdr:cNvPr id="246" name="直線コネクタ 245"/>
        <xdr:cNvCxnSpPr/>
      </xdr:nvCxnSpPr>
      <xdr:spPr>
        <a:xfrm flipV="1">
          <a:off x="1130300" y="16513077"/>
          <a:ext cx="889000" cy="156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99383</xdr:rowOff>
    </xdr:from>
    <xdr:to>
      <xdr:col>10</xdr:col>
      <xdr:colOff>165100</xdr:colOff>
      <xdr:row>97</xdr:row>
      <xdr:rowOff>29533</xdr:rowOff>
    </xdr:to>
    <xdr:sp macro="" textlink="">
      <xdr:nvSpPr>
        <xdr:cNvPr id="247" name="フローチャート: 判断 246"/>
        <xdr:cNvSpPr/>
      </xdr:nvSpPr>
      <xdr:spPr>
        <a:xfrm>
          <a:off x="1968500" y="1655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20660</xdr:rowOff>
    </xdr:from>
    <xdr:ext cx="599010" cy="259045"/>
    <xdr:sp macro="" textlink="">
      <xdr:nvSpPr>
        <xdr:cNvPr id="248" name="テキスト ボックス 247"/>
        <xdr:cNvSpPr txBox="1"/>
      </xdr:nvSpPr>
      <xdr:spPr>
        <a:xfrm>
          <a:off x="1719795" y="16651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144951</xdr:rowOff>
    </xdr:from>
    <xdr:to>
      <xdr:col>6</xdr:col>
      <xdr:colOff>38100</xdr:colOff>
      <xdr:row>97</xdr:row>
      <xdr:rowOff>75101</xdr:rowOff>
    </xdr:to>
    <xdr:sp macro="" textlink="">
      <xdr:nvSpPr>
        <xdr:cNvPr id="249" name="フローチャート: 判断 248"/>
        <xdr:cNvSpPr/>
      </xdr:nvSpPr>
      <xdr:spPr>
        <a:xfrm>
          <a:off x="1079500" y="1660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91628</xdr:rowOff>
    </xdr:from>
    <xdr:ext cx="534377" cy="259045"/>
    <xdr:sp macro="" textlink="">
      <xdr:nvSpPr>
        <xdr:cNvPr id="250" name="テキスト ボックス 249"/>
        <xdr:cNvSpPr txBox="1"/>
      </xdr:nvSpPr>
      <xdr:spPr>
        <a:xfrm>
          <a:off x="863111" y="16379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64179</xdr:rowOff>
    </xdr:from>
    <xdr:to>
      <xdr:col>24</xdr:col>
      <xdr:colOff>114300</xdr:colOff>
      <xdr:row>95</xdr:row>
      <xdr:rowOff>165779</xdr:rowOff>
    </xdr:to>
    <xdr:sp macro="" textlink="">
      <xdr:nvSpPr>
        <xdr:cNvPr id="256" name="楕円 255"/>
        <xdr:cNvSpPr/>
      </xdr:nvSpPr>
      <xdr:spPr>
        <a:xfrm>
          <a:off x="4584700" y="1635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87056</xdr:rowOff>
    </xdr:from>
    <xdr:ext cx="599010" cy="259045"/>
    <xdr:sp macro="" textlink="">
      <xdr:nvSpPr>
        <xdr:cNvPr id="257" name="扶助費該当値テキスト"/>
        <xdr:cNvSpPr txBox="1"/>
      </xdr:nvSpPr>
      <xdr:spPr>
        <a:xfrm>
          <a:off x="4686300" y="1620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52107</xdr:rowOff>
    </xdr:from>
    <xdr:to>
      <xdr:col>20</xdr:col>
      <xdr:colOff>38100</xdr:colOff>
      <xdr:row>96</xdr:row>
      <xdr:rowOff>153707</xdr:rowOff>
    </xdr:to>
    <xdr:sp macro="" textlink="">
      <xdr:nvSpPr>
        <xdr:cNvPr id="258" name="楕円 257"/>
        <xdr:cNvSpPr/>
      </xdr:nvSpPr>
      <xdr:spPr>
        <a:xfrm>
          <a:off x="3746500" y="16511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144834</xdr:rowOff>
    </xdr:from>
    <xdr:ext cx="599010" cy="259045"/>
    <xdr:sp macro="" textlink="">
      <xdr:nvSpPr>
        <xdr:cNvPr id="259" name="テキスト ボックス 258"/>
        <xdr:cNvSpPr txBox="1"/>
      </xdr:nvSpPr>
      <xdr:spPr>
        <a:xfrm>
          <a:off x="3497795" y="16604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42418</xdr:rowOff>
    </xdr:from>
    <xdr:to>
      <xdr:col>15</xdr:col>
      <xdr:colOff>101600</xdr:colOff>
      <xdr:row>96</xdr:row>
      <xdr:rowOff>144018</xdr:rowOff>
    </xdr:to>
    <xdr:sp macro="" textlink="">
      <xdr:nvSpPr>
        <xdr:cNvPr id="260" name="楕円 259"/>
        <xdr:cNvSpPr/>
      </xdr:nvSpPr>
      <xdr:spPr>
        <a:xfrm>
          <a:off x="2857500" y="1650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160545</xdr:rowOff>
    </xdr:from>
    <xdr:ext cx="599010" cy="259045"/>
    <xdr:sp macro="" textlink="">
      <xdr:nvSpPr>
        <xdr:cNvPr id="261" name="テキスト ボックス 260"/>
        <xdr:cNvSpPr txBox="1"/>
      </xdr:nvSpPr>
      <xdr:spPr>
        <a:xfrm>
          <a:off x="2608795" y="16276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3077</xdr:rowOff>
    </xdr:from>
    <xdr:to>
      <xdr:col>10</xdr:col>
      <xdr:colOff>165100</xdr:colOff>
      <xdr:row>96</xdr:row>
      <xdr:rowOff>104677</xdr:rowOff>
    </xdr:to>
    <xdr:sp macro="" textlink="">
      <xdr:nvSpPr>
        <xdr:cNvPr id="262" name="楕円 261"/>
        <xdr:cNvSpPr/>
      </xdr:nvSpPr>
      <xdr:spPr>
        <a:xfrm>
          <a:off x="1968500" y="1646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121204</xdr:rowOff>
    </xdr:from>
    <xdr:ext cx="599010" cy="259045"/>
    <xdr:sp macro="" textlink="">
      <xdr:nvSpPr>
        <xdr:cNvPr id="263" name="テキスト ボックス 262"/>
        <xdr:cNvSpPr txBox="1"/>
      </xdr:nvSpPr>
      <xdr:spPr>
        <a:xfrm>
          <a:off x="1719795" y="16237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159962</xdr:rowOff>
    </xdr:from>
    <xdr:to>
      <xdr:col>6</xdr:col>
      <xdr:colOff>38100</xdr:colOff>
      <xdr:row>97</xdr:row>
      <xdr:rowOff>90112</xdr:rowOff>
    </xdr:to>
    <xdr:sp macro="" textlink="">
      <xdr:nvSpPr>
        <xdr:cNvPr id="264" name="楕円 263"/>
        <xdr:cNvSpPr/>
      </xdr:nvSpPr>
      <xdr:spPr>
        <a:xfrm>
          <a:off x="1079500" y="16619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81239</xdr:rowOff>
    </xdr:from>
    <xdr:ext cx="534377" cy="259045"/>
    <xdr:sp macro="" textlink="">
      <xdr:nvSpPr>
        <xdr:cNvPr id="265" name="テキスト ボックス 264"/>
        <xdr:cNvSpPr txBox="1"/>
      </xdr:nvSpPr>
      <xdr:spPr>
        <a:xfrm>
          <a:off x="863111" y="1671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142920</xdr:rowOff>
    </xdr:from>
    <xdr:to>
      <xdr:col>54</xdr:col>
      <xdr:colOff>189865</xdr:colOff>
      <xdr:row>38</xdr:row>
      <xdr:rowOff>168781</xdr:rowOff>
    </xdr:to>
    <xdr:cxnSp macro="">
      <xdr:nvCxnSpPr>
        <xdr:cNvPr id="291" name="直線コネクタ 290"/>
        <xdr:cNvCxnSpPr/>
      </xdr:nvCxnSpPr>
      <xdr:spPr>
        <a:xfrm flipV="1">
          <a:off x="10475595" y="5286420"/>
          <a:ext cx="1270" cy="1397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1158</xdr:rowOff>
    </xdr:from>
    <xdr:ext cx="534377" cy="259045"/>
    <xdr:sp macro="" textlink="">
      <xdr:nvSpPr>
        <xdr:cNvPr id="292" name="補助費等最小値テキスト"/>
        <xdr:cNvSpPr txBox="1"/>
      </xdr:nvSpPr>
      <xdr:spPr>
        <a:xfrm>
          <a:off x="10528300" y="668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168781</xdr:rowOff>
    </xdr:from>
    <xdr:to>
      <xdr:col>55</xdr:col>
      <xdr:colOff>88900</xdr:colOff>
      <xdr:row>38</xdr:row>
      <xdr:rowOff>168781</xdr:rowOff>
    </xdr:to>
    <xdr:cxnSp macro="">
      <xdr:nvCxnSpPr>
        <xdr:cNvPr id="293" name="直線コネクタ 292"/>
        <xdr:cNvCxnSpPr/>
      </xdr:nvCxnSpPr>
      <xdr:spPr>
        <a:xfrm>
          <a:off x="10388600" y="6683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89597</xdr:rowOff>
    </xdr:from>
    <xdr:ext cx="599010" cy="259045"/>
    <xdr:sp macro="" textlink="">
      <xdr:nvSpPr>
        <xdr:cNvPr id="294" name="補助費等最大値テキスト"/>
        <xdr:cNvSpPr txBox="1"/>
      </xdr:nvSpPr>
      <xdr:spPr>
        <a:xfrm>
          <a:off x="10528300" y="5061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142920</xdr:rowOff>
    </xdr:from>
    <xdr:to>
      <xdr:col>55</xdr:col>
      <xdr:colOff>88900</xdr:colOff>
      <xdr:row>30</xdr:row>
      <xdr:rowOff>142920</xdr:rowOff>
    </xdr:to>
    <xdr:cxnSp macro="">
      <xdr:nvCxnSpPr>
        <xdr:cNvPr id="295" name="直線コネクタ 294"/>
        <xdr:cNvCxnSpPr/>
      </xdr:nvCxnSpPr>
      <xdr:spPr>
        <a:xfrm>
          <a:off x="10388600" y="528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22268</xdr:rowOff>
    </xdr:from>
    <xdr:to>
      <xdr:col>55</xdr:col>
      <xdr:colOff>0</xdr:colOff>
      <xdr:row>36</xdr:row>
      <xdr:rowOff>116370</xdr:rowOff>
    </xdr:to>
    <xdr:cxnSp macro="">
      <xdr:nvCxnSpPr>
        <xdr:cNvPr id="296" name="直線コネクタ 295"/>
        <xdr:cNvCxnSpPr/>
      </xdr:nvCxnSpPr>
      <xdr:spPr>
        <a:xfrm>
          <a:off x="9639300" y="6194468"/>
          <a:ext cx="838200" cy="9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29249</xdr:rowOff>
    </xdr:from>
    <xdr:ext cx="599010" cy="259045"/>
    <xdr:sp macro="" textlink="">
      <xdr:nvSpPr>
        <xdr:cNvPr id="297" name="補助費等平均値テキスト"/>
        <xdr:cNvSpPr txBox="1"/>
      </xdr:nvSpPr>
      <xdr:spPr>
        <a:xfrm>
          <a:off x="10528300" y="63728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50822</xdr:rowOff>
    </xdr:from>
    <xdr:to>
      <xdr:col>55</xdr:col>
      <xdr:colOff>50800</xdr:colOff>
      <xdr:row>37</xdr:row>
      <xdr:rowOff>152422</xdr:rowOff>
    </xdr:to>
    <xdr:sp macro="" textlink="">
      <xdr:nvSpPr>
        <xdr:cNvPr id="298" name="フローチャート: 判断 297"/>
        <xdr:cNvSpPr/>
      </xdr:nvSpPr>
      <xdr:spPr>
        <a:xfrm>
          <a:off x="10426700" y="639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137865</xdr:rowOff>
    </xdr:from>
    <xdr:to>
      <xdr:col>50</xdr:col>
      <xdr:colOff>114300</xdr:colOff>
      <xdr:row>36</xdr:row>
      <xdr:rowOff>22268</xdr:rowOff>
    </xdr:to>
    <xdr:cxnSp macro="">
      <xdr:nvCxnSpPr>
        <xdr:cNvPr id="299" name="直線コネクタ 298"/>
        <xdr:cNvCxnSpPr/>
      </xdr:nvCxnSpPr>
      <xdr:spPr>
        <a:xfrm>
          <a:off x="8750300" y="5967165"/>
          <a:ext cx="889000" cy="227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60276</xdr:rowOff>
    </xdr:from>
    <xdr:to>
      <xdr:col>50</xdr:col>
      <xdr:colOff>165100</xdr:colOff>
      <xdr:row>37</xdr:row>
      <xdr:rowOff>161876</xdr:rowOff>
    </xdr:to>
    <xdr:sp macro="" textlink="">
      <xdr:nvSpPr>
        <xdr:cNvPr id="300" name="フローチャート: 判断 299"/>
        <xdr:cNvSpPr/>
      </xdr:nvSpPr>
      <xdr:spPr>
        <a:xfrm>
          <a:off x="9588500" y="64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153003</xdr:rowOff>
    </xdr:from>
    <xdr:ext cx="599010" cy="259045"/>
    <xdr:sp macro="" textlink="">
      <xdr:nvSpPr>
        <xdr:cNvPr id="301" name="テキスト ボックス 300"/>
        <xdr:cNvSpPr txBox="1"/>
      </xdr:nvSpPr>
      <xdr:spPr>
        <a:xfrm>
          <a:off x="9339795" y="6496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137865</xdr:rowOff>
    </xdr:from>
    <xdr:to>
      <xdr:col>45</xdr:col>
      <xdr:colOff>177800</xdr:colOff>
      <xdr:row>37</xdr:row>
      <xdr:rowOff>52623</xdr:rowOff>
    </xdr:to>
    <xdr:cxnSp macro="">
      <xdr:nvCxnSpPr>
        <xdr:cNvPr id="302" name="直線コネクタ 301"/>
        <xdr:cNvCxnSpPr/>
      </xdr:nvCxnSpPr>
      <xdr:spPr>
        <a:xfrm flipV="1">
          <a:off x="7861300" y="5967165"/>
          <a:ext cx="889000" cy="429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80357</xdr:rowOff>
    </xdr:from>
    <xdr:to>
      <xdr:col>46</xdr:col>
      <xdr:colOff>38100</xdr:colOff>
      <xdr:row>36</xdr:row>
      <xdr:rowOff>10507</xdr:rowOff>
    </xdr:to>
    <xdr:sp macro="" textlink="">
      <xdr:nvSpPr>
        <xdr:cNvPr id="303" name="フローチャート: 判断 302"/>
        <xdr:cNvSpPr/>
      </xdr:nvSpPr>
      <xdr:spPr>
        <a:xfrm>
          <a:off x="8699500" y="608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1634</xdr:rowOff>
    </xdr:from>
    <xdr:ext cx="599010" cy="259045"/>
    <xdr:sp macro="" textlink="">
      <xdr:nvSpPr>
        <xdr:cNvPr id="304" name="テキスト ボックス 303"/>
        <xdr:cNvSpPr txBox="1"/>
      </xdr:nvSpPr>
      <xdr:spPr>
        <a:xfrm>
          <a:off x="8450795" y="6173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40210</xdr:rowOff>
    </xdr:from>
    <xdr:to>
      <xdr:col>41</xdr:col>
      <xdr:colOff>50800</xdr:colOff>
      <xdr:row>37</xdr:row>
      <xdr:rowOff>52623</xdr:rowOff>
    </xdr:to>
    <xdr:cxnSp macro="">
      <xdr:nvCxnSpPr>
        <xdr:cNvPr id="305" name="直線コネクタ 304"/>
        <xdr:cNvCxnSpPr/>
      </xdr:nvCxnSpPr>
      <xdr:spPr>
        <a:xfrm>
          <a:off x="6972300" y="6383860"/>
          <a:ext cx="889000" cy="1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142820</xdr:rowOff>
    </xdr:from>
    <xdr:to>
      <xdr:col>41</xdr:col>
      <xdr:colOff>101600</xdr:colOff>
      <xdr:row>38</xdr:row>
      <xdr:rowOff>72971</xdr:rowOff>
    </xdr:to>
    <xdr:sp macro="" textlink="">
      <xdr:nvSpPr>
        <xdr:cNvPr id="306" name="フローチャート: 判断 305"/>
        <xdr:cNvSpPr/>
      </xdr:nvSpPr>
      <xdr:spPr>
        <a:xfrm>
          <a:off x="7810500" y="64864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64097</xdr:rowOff>
    </xdr:from>
    <xdr:ext cx="534377" cy="259045"/>
    <xdr:sp macro="" textlink="">
      <xdr:nvSpPr>
        <xdr:cNvPr id="307" name="テキスト ボックス 306"/>
        <xdr:cNvSpPr txBox="1"/>
      </xdr:nvSpPr>
      <xdr:spPr>
        <a:xfrm>
          <a:off x="7594111" y="657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162594</xdr:rowOff>
    </xdr:from>
    <xdr:to>
      <xdr:col>36</xdr:col>
      <xdr:colOff>165100</xdr:colOff>
      <xdr:row>38</xdr:row>
      <xdr:rowOff>92744</xdr:rowOff>
    </xdr:to>
    <xdr:sp macro="" textlink="">
      <xdr:nvSpPr>
        <xdr:cNvPr id="308" name="フローチャート: 判断 307"/>
        <xdr:cNvSpPr/>
      </xdr:nvSpPr>
      <xdr:spPr>
        <a:xfrm>
          <a:off x="6921500" y="650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83871</xdr:rowOff>
    </xdr:from>
    <xdr:ext cx="534377" cy="259045"/>
    <xdr:sp macro="" textlink="">
      <xdr:nvSpPr>
        <xdr:cNvPr id="309" name="テキスト ボックス 308"/>
        <xdr:cNvSpPr txBox="1"/>
      </xdr:nvSpPr>
      <xdr:spPr>
        <a:xfrm>
          <a:off x="6705111" y="659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65570</xdr:rowOff>
    </xdr:from>
    <xdr:to>
      <xdr:col>55</xdr:col>
      <xdr:colOff>50800</xdr:colOff>
      <xdr:row>36</xdr:row>
      <xdr:rowOff>167170</xdr:rowOff>
    </xdr:to>
    <xdr:sp macro="" textlink="">
      <xdr:nvSpPr>
        <xdr:cNvPr id="315" name="楕円 314"/>
        <xdr:cNvSpPr/>
      </xdr:nvSpPr>
      <xdr:spPr>
        <a:xfrm>
          <a:off x="10426700" y="623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88447</xdr:rowOff>
    </xdr:from>
    <xdr:ext cx="599010" cy="259045"/>
    <xdr:sp macro="" textlink="">
      <xdr:nvSpPr>
        <xdr:cNvPr id="316" name="補助費等該当値テキスト"/>
        <xdr:cNvSpPr txBox="1"/>
      </xdr:nvSpPr>
      <xdr:spPr>
        <a:xfrm>
          <a:off x="10528300" y="6089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142918</xdr:rowOff>
    </xdr:from>
    <xdr:to>
      <xdr:col>50</xdr:col>
      <xdr:colOff>165100</xdr:colOff>
      <xdr:row>36</xdr:row>
      <xdr:rowOff>73068</xdr:rowOff>
    </xdr:to>
    <xdr:sp macro="" textlink="">
      <xdr:nvSpPr>
        <xdr:cNvPr id="317" name="楕円 316"/>
        <xdr:cNvSpPr/>
      </xdr:nvSpPr>
      <xdr:spPr>
        <a:xfrm>
          <a:off x="9588500" y="614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89595</xdr:rowOff>
    </xdr:from>
    <xdr:ext cx="599010" cy="259045"/>
    <xdr:sp macro="" textlink="">
      <xdr:nvSpPr>
        <xdr:cNvPr id="318" name="テキスト ボックス 317"/>
        <xdr:cNvSpPr txBox="1"/>
      </xdr:nvSpPr>
      <xdr:spPr>
        <a:xfrm>
          <a:off x="9339795" y="5918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87065</xdr:rowOff>
    </xdr:from>
    <xdr:to>
      <xdr:col>46</xdr:col>
      <xdr:colOff>38100</xdr:colOff>
      <xdr:row>35</xdr:row>
      <xdr:rowOff>17215</xdr:rowOff>
    </xdr:to>
    <xdr:sp macro="" textlink="">
      <xdr:nvSpPr>
        <xdr:cNvPr id="319" name="楕円 318"/>
        <xdr:cNvSpPr/>
      </xdr:nvSpPr>
      <xdr:spPr>
        <a:xfrm>
          <a:off x="8699500" y="591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33742</xdr:rowOff>
    </xdr:from>
    <xdr:ext cx="599010" cy="259045"/>
    <xdr:sp macro="" textlink="">
      <xdr:nvSpPr>
        <xdr:cNvPr id="320" name="テキスト ボックス 319"/>
        <xdr:cNvSpPr txBox="1"/>
      </xdr:nvSpPr>
      <xdr:spPr>
        <a:xfrm>
          <a:off x="8450795" y="5691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1823</xdr:rowOff>
    </xdr:from>
    <xdr:to>
      <xdr:col>41</xdr:col>
      <xdr:colOff>101600</xdr:colOff>
      <xdr:row>37</xdr:row>
      <xdr:rowOff>103423</xdr:rowOff>
    </xdr:to>
    <xdr:sp macro="" textlink="">
      <xdr:nvSpPr>
        <xdr:cNvPr id="321" name="楕円 320"/>
        <xdr:cNvSpPr/>
      </xdr:nvSpPr>
      <xdr:spPr>
        <a:xfrm>
          <a:off x="7810500" y="6345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119950</xdr:rowOff>
    </xdr:from>
    <xdr:ext cx="599010" cy="259045"/>
    <xdr:sp macro="" textlink="">
      <xdr:nvSpPr>
        <xdr:cNvPr id="322" name="テキスト ボックス 321"/>
        <xdr:cNvSpPr txBox="1"/>
      </xdr:nvSpPr>
      <xdr:spPr>
        <a:xfrm>
          <a:off x="7561795" y="6120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160860</xdr:rowOff>
    </xdr:from>
    <xdr:to>
      <xdr:col>36</xdr:col>
      <xdr:colOff>165100</xdr:colOff>
      <xdr:row>37</xdr:row>
      <xdr:rowOff>91010</xdr:rowOff>
    </xdr:to>
    <xdr:sp macro="" textlink="">
      <xdr:nvSpPr>
        <xdr:cNvPr id="323" name="楕円 322"/>
        <xdr:cNvSpPr/>
      </xdr:nvSpPr>
      <xdr:spPr>
        <a:xfrm>
          <a:off x="6921500" y="633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107537</xdr:rowOff>
    </xdr:from>
    <xdr:ext cx="599010" cy="259045"/>
    <xdr:sp macro="" textlink="">
      <xdr:nvSpPr>
        <xdr:cNvPr id="324" name="テキスト ボックス 323"/>
        <xdr:cNvSpPr txBox="1"/>
      </xdr:nvSpPr>
      <xdr:spPr>
        <a:xfrm>
          <a:off x="6672795" y="6108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6" name="テキスト ボックス 33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8" name="テキスト ボックス 337"/>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40" name="テキスト ボックス 339"/>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2" name="テキスト ボックス 341"/>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4" name="テキスト ボックス 343"/>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6" name="テキスト ボックス 345"/>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149922</xdr:rowOff>
    </xdr:from>
    <xdr:to>
      <xdr:col>54</xdr:col>
      <xdr:colOff>189865</xdr:colOff>
      <xdr:row>59</xdr:row>
      <xdr:rowOff>36680</xdr:rowOff>
    </xdr:to>
    <xdr:cxnSp macro="">
      <xdr:nvCxnSpPr>
        <xdr:cNvPr id="350" name="直線コネクタ 349"/>
        <xdr:cNvCxnSpPr/>
      </xdr:nvCxnSpPr>
      <xdr:spPr>
        <a:xfrm flipV="1">
          <a:off x="10475595" y="8722422"/>
          <a:ext cx="1270" cy="1429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40507</xdr:rowOff>
    </xdr:from>
    <xdr:ext cx="534377" cy="259045"/>
    <xdr:sp macro="" textlink="">
      <xdr:nvSpPr>
        <xdr:cNvPr id="351" name="普通建設事業費最小値テキスト"/>
        <xdr:cNvSpPr txBox="1"/>
      </xdr:nvSpPr>
      <xdr:spPr>
        <a:xfrm>
          <a:off x="10528300" y="1015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36680</xdr:rowOff>
    </xdr:from>
    <xdr:to>
      <xdr:col>55</xdr:col>
      <xdr:colOff>88900</xdr:colOff>
      <xdr:row>59</xdr:row>
      <xdr:rowOff>36680</xdr:rowOff>
    </xdr:to>
    <xdr:cxnSp macro="">
      <xdr:nvCxnSpPr>
        <xdr:cNvPr id="352" name="直線コネクタ 351"/>
        <xdr:cNvCxnSpPr/>
      </xdr:nvCxnSpPr>
      <xdr:spPr>
        <a:xfrm>
          <a:off x="10388600" y="10152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96599</xdr:rowOff>
    </xdr:from>
    <xdr:ext cx="599010" cy="259045"/>
    <xdr:sp macro="" textlink="">
      <xdr:nvSpPr>
        <xdr:cNvPr id="353" name="普通建設事業費最大値テキスト"/>
        <xdr:cNvSpPr txBox="1"/>
      </xdr:nvSpPr>
      <xdr:spPr>
        <a:xfrm>
          <a:off x="10528300" y="8497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149922</xdr:rowOff>
    </xdr:from>
    <xdr:to>
      <xdr:col>55</xdr:col>
      <xdr:colOff>88900</xdr:colOff>
      <xdr:row>50</xdr:row>
      <xdr:rowOff>149922</xdr:rowOff>
    </xdr:to>
    <xdr:cxnSp macro="">
      <xdr:nvCxnSpPr>
        <xdr:cNvPr id="354" name="直線コネクタ 353"/>
        <xdr:cNvCxnSpPr/>
      </xdr:nvCxnSpPr>
      <xdr:spPr>
        <a:xfrm>
          <a:off x="10388600" y="8722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114430</xdr:rowOff>
    </xdr:from>
    <xdr:to>
      <xdr:col>55</xdr:col>
      <xdr:colOff>0</xdr:colOff>
      <xdr:row>57</xdr:row>
      <xdr:rowOff>168318</xdr:rowOff>
    </xdr:to>
    <xdr:cxnSp macro="">
      <xdr:nvCxnSpPr>
        <xdr:cNvPr id="355" name="直線コネクタ 354"/>
        <xdr:cNvCxnSpPr/>
      </xdr:nvCxnSpPr>
      <xdr:spPr>
        <a:xfrm flipV="1">
          <a:off x="9639300" y="9887080"/>
          <a:ext cx="838200" cy="53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89393</xdr:rowOff>
    </xdr:from>
    <xdr:ext cx="534377" cy="259045"/>
    <xdr:sp macro="" textlink="">
      <xdr:nvSpPr>
        <xdr:cNvPr id="356" name="普通建設事業費平均値テキスト"/>
        <xdr:cNvSpPr txBox="1"/>
      </xdr:nvSpPr>
      <xdr:spPr>
        <a:xfrm>
          <a:off x="10528300" y="9862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110966</xdr:rowOff>
    </xdr:from>
    <xdr:to>
      <xdr:col>55</xdr:col>
      <xdr:colOff>50800</xdr:colOff>
      <xdr:row>58</xdr:row>
      <xdr:rowOff>41116</xdr:rowOff>
    </xdr:to>
    <xdr:sp macro="" textlink="">
      <xdr:nvSpPr>
        <xdr:cNvPr id="357" name="フローチャート: 判断 356"/>
        <xdr:cNvSpPr/>
      </xdr:nvSpPr>
      <xdr:spPr>
        <a:xfrm>
          <a:off x="10426700" y="988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37526</xdr:rowOff>
    </xdr:from>
    <xdr:to>
      <xdr:col>50</xdr:col>
      <xdr:colOff>114300</xdr:colOff>
      <xdr:row>57</xdr:row>
      <xdr:rowOff>168318</xdr:rowOff>
    </xdr:to>
    <xdr:cxnSp macro="">
      <xdr:nvCxnSpPr>
        <xdr:cNvPr id="358" name="直線コネクタ 357"/>
        <xdr:cNvCxnSpPr/>
      </xdr:nvCxnSpPr>
      <xdr:spPr>
        <a:xfrm>
          <a:off x="8750300" y="9810176"/>
          <a:ext cx="889000" cy="130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75938</xdr:rowOff>
    </xdr:from>
    <xdr:to>
      <xdr:col>50</xdr:col>
      <xdr:colOff>165100</xdr:colOff>
      <xdr:row>58</xdr:row>
      <xdr:rowOff>6088</xdr:rowOff>
    </xdr:to>
    <xdr:sp macro="" textlink="">
      <xdr:nvSpPr>
        <xdr:cNvPr id="359" name="フローチャート: 判断 358"/>
        <xdr:cNvSpPr/>
      </xdr:nvSpPr>
      <xdr:spPr>
        <a:xfrm>
          <a:off x="9588500" y="9848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22615</xdr:rowOff>
    </xdr:from>
    <xdr:ext cx="534377" cy="259045"/>
    <xdr:sp macro="" textlink="">
      <xdr:nvSpPr>
        <xdr:cNvPr id="360" name="テキスト ボックス 359"/>
        <xdr:cNvSpPr txBox="1"/>
      </xdr:nvSpPr>
      <xdr:spPr>
        <a:xfrm>
          <a:off x="9372111" y="962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156039</xdr:rowOff>
    </xdr:from>
    <xdr:to>
      <xdr:col>45</xdr:col>
      <xdr:colOff>177800</xdr:colOff>
      <xdr:row>57</xdr:row>
      <xdr:rowOff>37526</xdr:rowOff>
    </xdr:to>
    <xdr:cxnSp macro="">
      <xdr:nvCxnSpPr>
        <xdr:cNvPr id="361" name="直線コネクタ 360"/>
        <xdr:cNvCxnSpPr/>
      </xdr:nvCxnSpPr>
      <xdr:spPr>
        <a:xfrm>
          <a:off x="7861300" y="9585789"/>
          <a:ext cx="889000" cy="224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88469</xdr:rowOff>
    </xdr:from>
    <xdr:to>
      <xdr:col>46</xdr:col>
      <xdr:colOff>38100</xdr:colOff>
      <xdr:row>58</xdr:row>
      <xdr:rowOff>18619</xdr:rowOff>
    </xdr:to>
    <xdr:sp macro="" textlink="">
      <xdr:nvSpPr>
        <xdr:cNvPr id="362" name="フローチャート: 判断 361"/>
        <xdr:cNvSpPr/>
      </xdr:nvSpPr>
      <xdr:spPr>
        <a:xfrm>
          <a:off x="8699500" y="986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9746</xdr:rowOff>
    </xdr:from>
    <xdr:ext cx="534377" cy="259045"/>
    <xdr:sp macro="" textlink="">
      <xdr:nvSpPr>
        <xdr:cNvPr id="363" name="テキスト ボックス 362"/>
        <xdr:cNvSpPr txBox="1"/>
      </xdr:nvSpPr>
      <xdr:spPr>
        <a:xfrm>
          <a:off x="8483111" y="995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156039</xdr:rowOff>
    </xdr:from>
    <xdr:to>
      <xdr:col>41</xdr:col>
      <xdr:colOff>50800</xdr:colOff>
      <xdr:row>56</xdr:row>
      <xdr:rowOff>89378</xdr:rowOff>
    </xdr:to>
    <xdr:cxnSp macro="">
      <xdr:nvCxnSpPr>
        <xdr:cNvPr id="364" name="直線コネクタ 363"/>
        <xdr:cNvCxnSpPr/>
      </xdr:nvCxnSpPr>
      <xdr:spPr>
        <a:xfrm flipV="1">
          <a:off x="6972300" y="9585789"/>
          <a:ext cx="889000" cy="104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83737</xdr:rowOff>
    </xdr:from>
    <xdr:to>
      <xdr:col>41</xdr:col>
      <xdr:colOff>101600</xdr:colOff>
      <xdr:row>58</xdr:row>
      <xdr:rowOff>13887</xdr:rowOff>
    </xdr:to>
    <xdr:sp macro="" textlink="">
      <xdr:nvSpPr>
        <xdr:cNvPr id="365" name="フローチャート: 判断 364"/>
        <xdr:cNvSpPr/>
      </xdr:nvSpPr>
      <xdr:spPr>
        <a:xfrm>
          <a:off x="7810500" y="9856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5014</xdr:rowOff>
    </xdr:from>
    <xdr:ext cx="534377" cy="259045"/>
    <xdr:sp macro="" textlink="">
      <xdr:nvSpPr>
        <xdr:cNvPr id="366" name="テキスト ボックス 365"/>
        <xdr:cNvSpPr txBox="1"/>
      </xdr:nvSpPr>
      <xdr:spPr>
        <a:xfrm>
          <a:off x="7594111" y="9949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112828</xdr:rowOff>
    </xdr:from>
    <xdr:to>
      <xdr:col>36</xdr:col>
      <xdr:colOff>165100</xdr:colOff>
      <xdr:row>58</xdr:row>
      <xdr:rowOff>42978</xdr:rowOff>
    </xdr:to>
    <xdr:sp macro="" textlink="">
      <xdr:nvSpPr>
        <xdr:cNvPr id="367" name="フローチャート: 判断 366"/>
        <xdr:cNvSpPr/>
      </xdr:nvSpPr>
      <xdr:spPr>
        <a:xfrm>
          <a:off x="6921500" y="9885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34105</xdr:rowOff>
    </xdr:from>
    <xdr:ext cx="534377" cy="259045"/>
    <xdr:sp macro="" textlink="">
      <xdr:nvSpPr>
        <xdr:cNvPr id="368" name="テキスト ボックス 367"/>
        <xdr:cNvSpPr txBox="1"/>
      </xdr:nvSpPr>
      <xdr:spPr>
        <a:xfrm>
          <a:off x="6705111" y="9978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63630</xdr:rowOff>
    </xdr:from>
    <xdr:to>
      <xdr:col>55</xdr:col>
      <xdr:colOff>50800</xdr:colOff>
      <xdr:row>57</xdr:row>
      <xdr:rowOff>165230</xdr:rowOff>
    </xdr:to>
    <xdr:sp macro="" textlink="">
      <xdr:nvSpPr>
        <xdr:cNvPr id="374" name="楕円 373"/>
        <xdr:cNvSpPr/>
      </xdr:nvSpPr>
      <xdr:spPr>
        <a:xfrm>
          <a:off x="10426700" y="983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86507</xdr:rowOff>
    </xdr:from>
    <xdr:ext cx="599010" cy="259045"/>
    <xdr:sp macro="" textlink="">
      <xdr:nvSpPr>
        <xdr:cNvPr id="375" name="普通建設事業費該当値テキスト"/>
        <xdr:cNvSpPr txBox="1"/>
      </xdr:nvSpPr>
      <xdr:spPr>
        <a:xfrm>
          <a:off x="10528300" y="9687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117518</xdr:rowOff>
    </xdr:from>
    <xdr:to>
      <xdr:col>50</xdr:col>
      <xdr:colOff>165100</xdr:colOff>
      <xdr:row>58</xdr:row>
      <xdr:rowOff>47668</xdr:rowOff>
    </xdr:to>
    <xdr:sp macro="" textlink="">
      <xdr:nvSpPr>
        <xdr:cNvPr id="376" name="楕円 375"/>
        <xdr:cNvSpPr/>
      </xdr:nvSpPr>
      <xdr:spPr>
        <a:xfrm>
          <a:off x="9588500" y="989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38795</xdr:rowOff>
    </xdr:from>
    <xdr:ext cx="534377" cy="259045"/>
    <xdr:sp macro="" textlink="">
      <xdr:nvSpPr>
        <xdr:cNvPr id="377" name="テキスト ボックス 376"/>
        <xdr:cNvSpPr txBox="1"/>
      </xdr:nvSpPr>
      <xdr:spPr>
        <a:xfrm>
          <a:off x="9372111" y="9982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158176</xdr:rowOff>
    </xdr:from>
    <xdr:to>
      <xdr:col>46</xdr:col>
      <xdr:colOff>38100</xdr:colOff>
      <xdr:row>57</xdr:row>
      <xdr:rowOff>88326</xdr:rowOff>
    </xdr:to>
    <xdr:sp macro="" textlink="">
      <xdr:nvSpPr>
        <xdr:cNvPr id="378" name="楕円 377"/>
        <xdr:cNvSpPr/>
      </xdr:nvSpPr>
      <xdr:spPr>
        <a:xfrm>
          <a:off x="8699500" y="9759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104853</xdr:rowOff>
    </xdr:from>
    <xdr:ext cx="599010" cy="259045"/>
    <xdr:sp macro="" textlink="">
      <xdr:nvSpPr>
        <xdr:cNvPr id="379" name="テキスト ボックス 378"/>
        <xdr:cNvSpPr txBox="1"/>
      </xdr:nvSpPr>
      <xdr:spPr>
        <a:xfrm>
          <a:off x="8450795" y="9534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105239</xdr:rowOff>
    </xdr:from>
    <xdr:to>
      <xdr:col>41</xdr:col>
      <xdr:colOff>101600</xdr:colOff>
      <xdr:row>56</xdr:row>
      <xdr:rowOff>35389</xdr:rowOff>
    </xdr:to>
    <xdr:sp macro="" textlink="">
      <xdr:nvSpPr>
        <xdr:cNvPr id="380" name="楕円 379"/>
        <xdr:cNvSpPr/>
      </xdr:nvSpPr>
      <xdr:spPr>
        <a:xfrm>
          <a:off x="7810500" y="953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51916</xdr:rowOff>
    </xdr:from>
    <xdr:ext cx="599010" cy="259045"/>
    <xdr:sp macro="" textlink="">
      <xdr:nvSpPr>
        <xdr:cNvPr id="381" name="テキスト ボックス 380"/>
        <xdr:cNvSpPr txBox="1"/>
      </xdr:nvSpPr>
      <xdr:spPr>
        <a:xfrm>
          <a:off x="7561795" y="9310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38578</xdr:rowOff>
    </xdr:from>
    <xdr:to>
      <xdr:col>36</xdr:col>
      <xdr:colOff>165100</xdr:colOff>
      <xdr:row>56</xdr:row>
      <xdr:rowOff>140178</xdr:rowOff>
    </xdr:to>
    <xdr:sp macro="" textlink="">
      <xdr:nvSpPr>
        <xdr:cNvPr id="382" name="楕円 381"/>
        <xdr:cNvSpPr/>
      </xdr:nvSpPr>
      <xdr:spPr>
        <a:xfrm>
          <a:off x="6921500" y="9639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156705</xdr:rowOff>
    </xdr:from>
    <xdr:ext cx="599010" cy="259045"/>
    <xdr:sp macro="" textlink="">
      <xdr:nvSpPr>
        <xdr:cNvPr id="383" name="テキスト ボックス 382"/>
        <xdr:cNvSpPr txBox="1"/>
      </xdr:nvSpPr>
      <xdr:spPr>
        <a:xfrm>
          <a:off x="6672795" y="9415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9" name="テキスト ボックス 39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1" name="テキスト ボックス 40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89535</xdr:rowOff>
    </xdr:from>
    <xdr:to>
      <xdr:col>54</xdr:col>
      <xdr:colOff>189865</xdr:colOff>
      <xdr:row>79</xdr:row>
      <xdr:rowOff>44450</xdr:rowOff>
    </xdr:to>
    <xdr:cxnSp macro="">
      <xdr:nvCxnSpPr>
        <xdr:cNvPr id="407" name="直線コネクタ 406"/>
        <xdr:cNvCxnSpPr/>
      </xdr:nvCxnSpPr>
      <xdr:spPr>
        <a:xfrm flipV="1">
          <a:off x="10475595" y="12091035"/>
          <a:ext cx="1270" cy="1497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8"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9" name="直線コネクタ 40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36212</xdr:rowOff>
    </xdr:from>
    <xdr:ext cx="599010" cy="259045"/>
    <xdr:sp macro="" textlink="">
      <xdr:nvSpPr>
        <xdr:cNvPr id="410" name="普通建設事業費 （ うち新規整備　）最大値テキスト"/>
        <xdr:cNvSpPr txBox="1"/>
      </xdr:nvSpPr>
      <xdr:spPr>
        <a:xfrm>
          <a:off x="10528300" y="11866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89535</xdr:rowOff>
    </xdr:from>
    <xdr:to>
      <xdr:col>55</xdr:col>
      <xdr:colOff>88900</xdr:colOff>
      <xdr:row>70</xdr:row>
      <xdr:rowOff>89535</xdr:rowOff>
    </xdr:to>
    <xdr:cxnSp macro="">
      <xdr:nvCxnSpPr>
        <xdr:cNvPr id="411" name="直線コネクタ 410"/>
        <xdr:cNvCxnSpPr/>
      </xdr:nvCxnSpPr>
      <xdr:spPr>
        <a:xfrm>
          <a:off x="10388600" y="12091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157518</xdr:rowOff>
    </xdr:from>
    <xdr:to>
      <xdr:col>55</xdr:col>
      <xdr:colOff>0</xdr:colOff>
      <xdr:row>78</xdr:row>
      <xdr:rowOff>162585</xdr:rowOff>
    </xdr:to>
    <xdr:cxnSp macro="">
      <xdr:nvCxnSpPr>
        <xdr:cNvPr id="412" name="直線コネクタ 411"/>
        <xdr:cNvCxnSpPr/>
      </xdr:nvCxnSpPr>
      <xdr:spPr>
        <a:xfrm>
          <a:off x="9639300" y="13530618"/>
          <a:ext cx="838200" cy="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124489</xdr:rowOff>
    </xdr:from>
    <xdr:ext cx="534377" cy="259045"/>
    <xdr:sp macro="" textlink="">
      <xdr:nvSpPr>
        <xdr:cNvPr id="413" name="普通建設事業費 （ うち新規整備　）平均値テキスト"/>
        <xdr:cNvSpPr txBox="1"/>
      </xdr:nvSpPr>
      <xdr:spPr>
        <a:xfrm>
          <a:off x="10528300" y="13154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101612</xdr:rowOff>
    </xdr:from>
    <xdr:to>
      <xdr:col>55</xdr:col>
      <xdr:colOff>50800</xdr:colOff>
      <xdr:row>78</xdr:row>
      <xdr:rowOff>31762</xdr:rowOff>
    </xdr:to>
    <xdr:sp macro="" textlink="">
      <xdr:nvSpPr>
        <xdr:cNvPr id="414" name="フローチャート: 判断 413"/>
        <xdr:cNvSpPr/>
      </xdr:nvSpPr>
      <xdr:spPr>
        <a:xfrm>
          <a:off x="10426700" y="133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42532</xdr:rowOff>
    </xdr:from>
    <xdr:to>
      <xdr:col>50</xdr:col>
      <xdr:colOff>114300</xdr:colOff>
      <xdr:row>78</xdr:row>
      <xdr:rowOff>157518</xdr:rowOff>
    </xdr:to>
    <xdr:cxnSp macro="">
      <xdr:nvCxnSpPr>
        <xdr:cNvPr id="415" name="直線コネクタ 414"/>
        <xdr:cNvCxnSpPr/>
      </xdr:nvCxnSpPr>
      <xdr:spPr>
        <a:xfrm>
          <a:off x="8750300" y="13415632"/>
          <a:ext cx="889000" cy="114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23292</xdr:rowOff>
    </xdr:from>
    <xdr:to>
      <xdr:col>50</xdr:col>
      <xdr:colOff>165100</xdr:colOff>
      <xdr:row>77</xdr:row>
      <xdr:rowOff>124892</xdr:rowOff>
    </xdr:to>
    <xdr:sp macro="" textlink="">
      <xdr:nvSpPr>
        <xdr:cNvPr id="416" name="フローチャート: 判断 415"/>
        <xdr:cNvSpPr/>
      </xdr:nvSpPr>
      <xdr:spPr>
        <a:xfrm>
          <a:off x="9588500" y="1322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141419</xdr:rowOff>
    </xdr:from>
    <xdr:ext cx="534377" cy="259045"/>
    <xdr:sp macro="" textlink="">
      <xdr:nvSpPr>
        <xdr:cNvPr id="417" name="テキスト ボックス 416"/>
        <xdr:cNvSpPr txBox="1"/>
      </xdr:nvSpPr>
      <xdr:spPr>
        <a:xfrm>
          <a:off x="9372111" y="1300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128981</xdr:rowOff>
    </xdr:from>
    <xdr:to>
      <xdr:col>45</xdr:col>
      <xdr:colOff>177800</xdr:colOff>
      <xdr:row>78</xdr:row>
      <xdr:rowOff>42532</xdr:rowOff>
    </xdr:to>
    <xdr:cxnSp macro="">
      <xdr:nvCxnSpPr>
        <xdr:cNvPr id="418" name="直線コネクタ 417"/>
        <xdr:cNvCxnSpPr/>
      </xdr:nvCxnSpPr>
      <xdr:spPr>
        <a:xfrm>
          <a:off x="7861300" y="12987731"/>
          <a:ext cx="889000" cy="427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168123</xdr:rowOff>
    </xdr:from>
    <xdr:to>
      <xdr:col>46</xdr:col>
      <xdr:colOff>38100</xdr:colOff>
      <xdr:row>77</xdr:row>
      <xdr:rowOff>98273</xdr:rowOff>
    </xdr:to>
    <xdr:sp macro="" textlink="">
      <xdr:nvSpPr>
        <xdr:cNvPr id="419" name="フローチャート: 判断 418"/>
        <xdr:cNvSpPr/>
      </xdr:nvSpPr>
      <xdr:spPr>
        <a:xfrm>
          <a:off x="8699500" y="131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114800</xdr:rowOff>
    </xdr:from>
    <xdr:ext cx="534377" cy="259045"/>
    <xdr:sp macro="" textlink="">
      <xdr:nvSpPr>
        <xdr:cNvPr id="420" name="テキスト ボックス 419"/>
        <xdr:cNvSpPr txBox="1"/>
      </xdr:nvSpPr>
      <xdr:spPr>
        <a:xfrm>
          <a:off x="8483111" y="1297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128981</xdr:rowOff>
    </xdr:from>
    <xdr:to>
      <xdr:col>41</xdr:col>
      <xdr:colOff>50800</xdr:colOff>
      <xdr:row>76</xdr:row>
      <xdr:rowOff>110934</xdr:rowOff>
    </xdr:to>
    <xdr:cxnSp macro="">
      <xdr:nvCxnSpPr>
        <xdr:cNvPr id="421" name="直線コネクタ 420"/>
        <xdr:cNvCxnSpPr/>
      </xdr:nvCxnSpPr>
      <xdr:spPr>
        <a:xfrm flipV="1">
          <a:off x="6972300" y="12987731"/>
          <a:ext cx="889000" cy="153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6198</xdr:rowOff>
    </xdr:from>
    <xdr:to>
      <xdr:col>41</xdr:col>
      <xdr:colOff>101600</xdr:colOff>
      <xdr:row>77</xdr:row>
      <xdr:rowOff>107798</xdr:rowOff>
    </xdr:to>
    <xdr:sp macro="" textlink="">
      <xdr:nvSpPr>
        <xdr:cNvPr id="422" name="フローチャート: 判断 421"/>
        <xdr:cNvSpPr/>
      </xdr:nvSpPr>
      <xdr:spPr>
        <a:xfrm>
          <a:off x="7810500" y="1320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98925</xdr:rowOff>
    </xdr:from>
    <xdr:ext cx="534377" cy="259045"/>
    <xdr:sp macro="" textlink="">
      <xdr:nvSpPr>
        <xdr:cNvPr id="423" name="テキスト ボックス 422"/>
        <xdr:cNvSpPr txBox="1"/>
      </xdr:nvSpPr>
      <xdr:spPr>
        <a:xfrm>
          <a:off x="7594111" y="1330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25006</xdr:rowOff>
    </xdr:from>
    <xdr:to>
      <xdr:col>36</xdr:col>
      <xdr:colOff>165100</xdr:colOff>
      <xdr:row>77</xdr:row>
      <xdr:rowOff>126606</xdr:rowOff>
    </xdr:to>
    <xdr:sp macro="" textlink="">
      <xdr:nvSpPr>
        <xdr:cNvPr id="424" name="フローチャート: 判断 423"/>
        <xdr:cNvSpPr/>
      </xdr:nvSpPr>
      <xdr:spPr>
        <a:xfrm>
          <a:off x="6921500" y="1322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117733</xdr:rowOff>
    </xdr:from>
    <xdr:ext cx="534377" cy="259045"/>
    <xdr:sp macro="" textlink="">
      <xdr:nvSpPr>
        <xdr:cNvPr id="425" name="テキスト ボックス 424"/>
        <xdr:cNvSpPr txBox="1"/>
      </xdr:nvSpPr>
      <xdr:spPr>
        <a:xfrm>
          <a:off x="6705111" y="1331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111785</xdr:rowOff>
    </xdr:from>
    <xdr:to>
      <xdr:col>55</xdr:col>
      <xdr:colOff>50800</xdr:colOff>
      <xdr:row>79</xdr:row>
      <xdr:rowOff>41935</xdr:rowOff>
    </xdr:to>
    <xdr:sp macro="" textlink="">
      <xdr:nvSpPr>
        <xdr:cNvPr id="431" name="楕円 430"/>
        <xdr:cNvSpPr/>
      </xdr:nvSpPr>
      <xdr:spPr>
        <a:xfrm>
          <a:off x="10426700" y="1348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26712</xdr:rowOff>
    </xdr:from>
    <xdr:ext cx="469744" cy="259045"/>
    <xdr:sp macro="" textlink="">
      <xdr:nvSpPr>
        <xdr:cNvPr id="432" name="普通建設事業費 （ うち新規整備　）該当値テキスト"/>
        <xdr:cNvSpPr txBox="1"/>
      </xdr:nvSpPr>
      <xdr:spPr>
        <a:xfrm>
          <a:off x="10528300" y="13399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106718</xdr:rowOff>
    </xdr:from>
    <xdr:to>
      <xdr:col>50</xdr:col>
      <xdr:colOff>165100</xdr:colOff>
      <xdr:row>79</xdr:row>
      <xdr:rowOff>36868</xdr:rowOff>
    </xdr:to>
    <xdr:sp macro="" textlink="">
      <xdr:nvSpPr>
        <xdr:cNvPr id="433" name="楕円 432"/>
        <xdr:cNvSpPr/>
      </xdr:nvSpPr>
      <xdr:spPr>
        <a:xfrm>
          <a:off x="9588500" y="13479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27995</xdr:rowOff>
    </xdr:from>
    <xdr:ext cx="469744" cy="259045"/>
    <xdr:sp macro="" textlink="">
      <xdr:nvSpPr>
        <xdr:cNvPr id="434" name="テキスト ボックス 433"/>
        <xdr:cNvSpPr txBox="1"/>
      </xdr:nvSpPr>
      <xdr:spPr>
        <a:xfrm>
          <a:off x="9404428" y="13572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163182</xdr:rowOff>
    </xdr:from>
    <xdr:to>
      <xdr:col>46</xdr:col>
      <xdr:colOff>38100</xdr:colOff>
      <xdr:row>78</xdr:row>
      <xdr:rowOff>93332</xdr:rowOff>
    </xdr:to>
    <xdr:sp macro="" textlink="">
      <xdr:nvSpPr>
        <xdr:cNvPr id="435" name="楕円 434"/>
        <xdr:cNvSpPr/>
      </xdr:nvSpPr>
      <xdr:spPr>
        <a:xfrm>
          <a:off x="8699500" y="1336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84459</xdr:rowOff>
    </xdr:from>
    <xdr:ext cx="534377" cy="259045"/>
    <xdr:sp macro="" textlink="">
      <xdr:nvSpPr>
        <xdr:cNvPr id="436" name="テキスト ボックス 435"/>
        <xdr:cNvSpPr txBox="1"/>
      </xdr:nvSpPr>
      <xdr:spPr>
        <a:xfrm>
          <a:off x="8483111" y="13457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78181</xdr:rowOff>
    </xdr:from>
    <xdr:to>
      <xdr:col>41</xdr:col>
      <xdr:colOff>101600</xdr:colOff>
      <xdr:row>76</xdr:row>
      <xdr:rowOff>8331</xdr:rowOff>
    </xdr:to>
    <xdr:sp macro="" textlink="">
      <xdr:nvSpPr>
        <xdr:cNvPr id="437" name="楕円 436"/>
        <xdr:cNvSpPr/>
      </xdr:nvSpPr>
      <xdr:spPr>
        <a:xfrm>
          <a:off x="7810500" y="1293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24858</xdr:rowOff>
    </xdr:from>
    <xdr:ext cx="534377" cy="259045"/>
    <xdr:sp macro="" textlink="">
      <xdr:nvSpPr>
        <xdr:cNvPr id="438" name="テキスト ボックス 437"/>
        <xdr:cNvSpPr txBox="1"/>
      </xdr:nvSpPr>
      <xdr:spPr>
        <a:xfrm>
          <a:off x="7594111" y="12712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60134</xdr:rowOff>
    </xdr:from>
    <xdr:to>
      <xdr:col>36</xdr:col>
      <xdr:colOff>165100</xdr:colOff>
      <xdr:row>76</xdr:row>
      <xdr:rowOff>161734</xdr:rowOff>
    </xdr:to>
    <xdr:sp macro="" textlink="">
      <xdr:nvSpPr>
        <xdr:cNvPr id="439" name="楕円 438"/>
        <xdr:cNvSpPr/>
      </xdr:nvSpPr>
      <xdr:spPr>
        <a:xfrm>
          <a:off x="6921500" y="1309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6811</xdr:rowOff>
    </xdr:from>
    <xdr:ext cx="534377" cy="259045"/>
    <xdr:sp macro="" textlink="">
      <xdr:nvSpPr>
        <xdr:cNvPr id="440" name="テキスト ボックス 439"/>
        <xdr:cNvSpPr txBox="1"/>
      </xdr:nvSpPr>
      <xdr:spPr>
        <a:xfrm>
          <a:off x="6705111" y="1286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1" name="直線コネクタ 45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2" name="テキスト ボックス 45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3" name="直線コネクタ 45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54" name="テキスト ボックス 453"/>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5" name="直線コネクタ 45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6" name="テキスト ボックス 455"/>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7" name="直線コネクタ 45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8" name="テキスト ボックス 457"/>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9" name="直線コネクタ 45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0" name="テキスト ボックス 45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1" name="直線コネクタ 46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2" name="テキスト ボックス 46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57548</xdr:rowOff>
    </xdr:from>
    <xdr:to>
      <xdr:col>54</xdr:col>
      <xdr:colOff>189865</xdr:colOff>
      <xdr:row>99</xdr:row>
      <xdr:rowOff>63195</xdr:rowOff>
    </xdr:to>
    <xdr:cxnSp macro="">
      <xdr:nvCxnSpPr>
        <xdr:cNvPr id="466" name="直線コネクタ 465"/>
        <xdr:cNvCxnSpPr/>
      </xdr:nvCxnSpPr>
      <xdr:spPr>
        <a:xfrm flipV="1">
          <a:off x="10475595" y="15659498"/>
          <a:ext cx="1270" cy="1377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67022</xdr:rowOff>
    </xdr:from>
    <xdr:ext cx="534377" cy="259045"/>
    <xdr:sp macro="" textlink="">
      <xdr:nvSpPr>
        <xdr:cNvPr id="467" name="普通建設事業費 （ うち更新整備　）最小値テキスト"/>
        <xdr:cNvSpPr txBox="1"/>
      </xdr:nvSpPr>
      <xdr:spPr>
        <a:xfrm>
          <a:off x="10528300" y="1704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63195</xdr:rowOff>
    </xdr:from>
    <xdr:to>
      <xdr:col>55</xdr:col>
      <xdr:colOff>88900</xdr:colOff>
      <xdr:row>99</xdr:row>
      <xdr:rowOff>63195</xdr:rowOff>
    </xdr:to>
    <xdr:cxnSp macro="">
      <xdr:nvCxnSpPr>
        <xdr:cNvPr id="468" name="直線コネクタ 467"/>
        <xdr:cNvCxnSpPr/>
      </xdr:nvCxnSpPr>
      <xdr:spPr>
        <a:xfrm>
          <a:off x="10388600" y="17036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4225</xdr:rowOff>
    </xdr:from>
    <xdr:ext cx="599010" cy="259045"/>
    <xdr:sp macro="" textlink="">
      <xdr:nvSpPr>
        <xdr:cNvPr id="469" name="普通建設事業費 （ うち更新整備　）最大値テキスト"/>
        <xdr:cNvSpPr txBox="1"/>
      </xdr:nvSpPr>
      <xdr:spPr>
        <a:xfrm>
          <a:off x="10528300" y="15434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57548</xdr:rowOff>
    </xdr:from>
    <xdr:to>
      <xdr:col>55</xdr:col>
      <xdr:colOff>88900</xdr:colOff>
      <xdr:row>91</xdr:row>
      <xdr:rowOff>57548</xdr:rowOff>
    </xdr:to>
    <xdr:cxnSp macro="">
      <xdr:nvCxnSpPr>
        <xdr:cNvPr id="470" name="直線コネクタ 469"/>
        <xdr:cNvCxnSpPr/>
      </xdr:nvCxnSpPr>
      <xdr:spPr>
        <a:xfrm>
          <a:off x="10388600" y="15659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165117</xdr:rowOff>
    </xdr:from>
    <xdr:to>
      <xdr:col>55</xdr:col>
      <xdr:colOff>0</xdr:colOff>
      <xdr:row>98</xdr:row>
      <xdr:rowOff>47712</xdr:rowOff>
    </xdr:to>
    <xdr:cxnSp macro="">
      <xdr:nvCxnSpPr>
        <xdr:cNvPr id="471" name="直線コネクタ 470"/>
        <xdr:cNvCxnSpPr/>
      </xdr:nvCxnSpPr>
      <xdr:spPr>
        <a:xfrm flipV="1">
          <a:off x="9639300" y="16795767"/>
          <a:ext cx="838200" cy="54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26542</xdr:rowOff>
    </xdr:from>
    <xdr:ext cx="534377" cy="259045"/>
    <xdr:sp macro="" textlink="">
      <xdr:nvSpPr>
        <xdr:cNvPr id="472" name="普通建設事業費 （ うち更新整備　）平均値テキスト"/>
        <xdr:cNvSpPr txBox="1"/>
      </xdr:nvSpPr>
      <xdr:spPr>
        <a:xfrm>
          <a:off x="10528300" y="168286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48115</xdr:rowOff>
    </xdr:from>
    <xdr:to>
      <xdr:col>55</xdr:col>
      <xdr:colOff>50800</xdr:colOff>
      <xdr:row>98</xdr:row>
      <xdr:rowOff>149715</xdr:rowOff>
    </xdr:to>
    <xdr:sp macro="" textlink="">
      <xdr:nvSpPr>
        <xdr:cNvPr id="473" name="フローチャート: 判断 472"/>
        <xdr:cNvSpPr/>
      </xdr:nvSpPr>
      <xdr:spPr>
        <a:xfrm>
          <a:off x="10426700" y="1685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151881</xdr:rowOff>
    </xdr:from>
    <xdr:to>
      <xdr:col>50</xdr:col>
      <xdr:colOff>114300</xdr:colOff>
      <xdr:row>98</xdr:row>
      <xdr:rowOff>47712</xdr:rowOff>
    </xdr:to>
    <xdr:cxnSp macro="">
      <xdr:nvCxnSpPr>
        <xdr:cNvPr id="474" name="直線コネクタ 473"/>
        <xdr:cNvCxnSpPr/>
      </xdr:nvCxnSpPr>
      <xdr:spPr>
        <a:xfrm>
          <a:off x="8750300" y="16782531"/>
          <a:ext cx="889000" cy="67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39199</xdr:rowOff>
    </xdr:from>
    <xdr:to>
      <xdr:col>50</xdr:col>
      <xdr:colOff>165100</xdr:colOff>
      <xdr:row>98</xdr:row>
      <xdr:rowOff>140799</xdr:rowOff>
    </xdr:to>
    <xdr:sp macro="" textlink="">
      <xdr:nvSpPr>
        <xdr:cNvPr id="475" name="フローチャート: 判断 474"/>
        <xdr:cNvSpPr/>
      </xdr:nvSpPr>
      <xdr:spPr>
        <a:xfrm>
          <a:off x="9588500" y="168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131926</xdr:rowOff>
    </xdr:from>
    <xdr:ext cx="534377" cy="259045"/>
    <xdr:sp macro="" textlink="">
      <xdr:nvSpPr>
        <xdr:cNvPr id="476" name="テキスト ボックス 475"/>
        <xdr:cNvSpPr txBox="1"/>
      </xdr:nvSpPr>
      <xdr:spPr>
        <a:xfrm>
          <a:off x="9372111" y="16934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29189</xdr:rowOff>
    </xdr:from>
    <xdr:to>
      <xdr:col>45</xdr:col>
      <xdr:colOff>177800</xdr:colOff>
      <xdr:row>97</xdr:row>
      <xdr:rowOff>151881</xdr:rowOff>
    </xdr:to>
    <xdr:cxnSp macro="">
      <xdr:nvCxnSpPr>
        <xdr:cNvPr id="477" name="直線コネクタ 476"/>
        <xdr:cNvCxnSpPr/>
      </xdr:nvCxnSpPr>
      <xdr:spPr>
        <a:xfrm>
          <a:off x="7861300" y="16659839"/>
          <a:ext cx="889000" cy="12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53539</xdr:rowOff>
    </xdr:from>
    <xdr:to>
      <xdr:col>46</xdr:col>
      <xdr:colOff>38100</xdr:colOff>
      <xdr:row>98</xdr:row>
      <xdr:rowOff>155139</xdr:rowOff>
    </xdr:to>
    <xdr:sp macro="" textlink="">
      <xdr:nvSpPr>
        <xdr:cNvPr id="478" name="フローチャート: 判断 477"/>
        <xdr:cNvSpPr/>
      </xdr:nvSpPr>
      <xdr:spPr>
        <a:xfrm>
          <a:off x="8699500" y="1685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146266</xdr:rowOff>
    </xdr:from>
    <xdr:ext cx="534377" cy="259045"/>
    <xdr:sp macro="" textlink="">
      <xdr:nvSpPr>
        <xdr:cNvPr id="479" name="テキスト ボックス 478"/>
        <xdr:cNvSpPr txBox="1"/>
      </xdr:nvSpPr>
      <xdr:spPr>
        <a:xfrm>
          <a:off x="8483111" y="1694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29189</xdr:rowOff>
    </xdr:from>
    <xdr:to>
      <xdr:col>41</xdr:col>
      <xdr:colOff>50800</xdr:colOff>
      <xdr:row>97</xdr:row>
      <xdr:rowOff>68177</xdr:rowOff>
    </xdr:to>
    <xdr:cxnSp macro="">
      <xdr:nvCxnSpPr>
        <xdr:cNvPr id="480" name="直線コネクタ 479"/>
        <xdr:cNvCxnSpPr/>
      </xdr:nvCxnSpPr>
      <xdr:spPr>
        <a:xfrm flipV="1">
          <a:off x="6972300" y="16659839"/>
          <a:ext cx="889000" cy="38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48265</xdr:rowOff>
    </xdr:from>
    <xdr:to>
      <xdr:col>41</xdr:col>
      <xdr:colOff>101600</xdr:colOff>
      <xdr:row>98</xdr:row>
      <xdr:rowOff>149865</xdr:rowOff>
    </xdr:to>
    <xdr:sp macro="" textlink="">
      <xdr:nvSpPr>
        <xdr:cNvPr id="481" name="フローチャート: 判断 480"/>
        <xdr:cNvSpPr/>
      </xdr:nvSpPr>
      <xdr:spPr>
        <a:xfrm>
          <a:off x="7810500" y="1685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140992</xdr:rowOff>
    </xdr:from>
    <xdr:ext cx="534377" cy="259045"/>
    <xdr:sp macro="" textlink="">
      <xdr:nvSpPr>
        <xdr:cNvPr id="482" name="テキスト ボックス 481"/>
        <xdr:cNvSpPr txBox="1"/>
      </xdr:nvSpPr>
      <xdr:spPr>
        <a:xfrm>
          <a:off x="7594111" y="1694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74388</xdr:rowOff>
    </xdr:from>
    <xdr:to>
      <xdr:col>36</xdr:col>
      <xdr:colOff>165100</xdr:colOff>
      <xdr:row>99</xdr:row>
      <xdr:rowOff>4538</xdr:rowOff>
    </xdr:to>
    <xdr:sp macro="" textlink="">
      <xdr:nvSpPr>
        <xdr:cNvPr id="483" name="フローチャート: 判断 482"/>
        <xdr:cNvSpPr/>
      </xdr:nvSpPr>
      <xdr:spPr>
        <a:xfrm>
          <a:off x="6921500" y="1687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167115</xdr:rowOff>
    </xdr:from>
    <xdr:ext cx="534377" cy="259045"/>
    <xdr:sp macro="" textlink="">
      <xdr:nvSpPr>
        <xdr:cNvPr id="484" name="テキスト ボックス 483"/>
        <xdr:cNvSpPr txBox="1"/>
      </xdr:nvSpPr>
      <xdr:spPr>
        <a:xfrm>
          <a:off x="6705111" y="1696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114317</xdr:rowOff>
    </xdr:from>
    <xdr:to>
      <xdr:col>55</xdr:col>
      <xdr:colOff>50800</xdr:colOff>
      <xdr:row>98</xdr:row>
      <xdr:rowOff>44467</xdr:rowOff>
    </xdr:to>
    <xdr:sp macro="" textlink="">
      <xdr:nvSpPr>
        <xdr:cNvPr id="490" name="楕円 489"/>
        <xdr:cNvSpPr/>
      </xdr:nvSpPr>
      <xdr:spPr>
        <a:xfrm>
          <a:off x="10426700" y="16744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137194</xdr:rowOff>
    </xdr:from>
    <xdr:ext cx="534377" cy="259045"/>
    <xdr:sp macro="" textlink="">
      <xdr:nvSpPr>
        <xdr:cNvPr id="491" name="普通建設事業費 （ うち更新整備　）該当値テキスト"/>
        <xdr:cNvSpPr txBox="1"/>
      </xdr:nvSpPr>
      <xdr:spPr>
        <a:xfrm>
          <a:off x="10528300" y="16596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168362</xdr:rowOff>
    </xdr:from>
    <xdr:to>
      <xdr:col>50</xdr:col>
      <xdr:colOff>165100</xdr:colOff>
      <xdr:row>98</xdr:row>
      <xdr:rowOff>98512</xdr:rowOff>
    </xdr:to>
    <xdr:sp macro="" textlink="">
      <xdr:nvSpPr>
        <xdr:cNvPr id="492" name="楕円 491"/>
        <xdr:cNvSpPr/>
      </xdr:nvSpPr>
      <xdr:spPr>
        <a:xfrm>
          <a:off x="9588500" y="1679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115039</xdr:rowOff>
    </xdr:from>
    <xdr:ext cx="534377" cy="259045"/>
    <xdr:sp macro="" textlink="">
      <xdr:nvSpPr>
        <xdr:cNvPr id="493" name="テキスト ボックス 492"/>
        <xdr:cNvSpPr txBox="1"/>
      </xdr:nvSpPr>
      <xdr:spPr>
        <a:xfrm>
          <a:off x="9372111" y="1657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101081</xdr:rowOff>
    </xdr:from>
    <xdr:to>
      <xdr:col>46</xdr:col>
      <xdr:colOff>38100</xdr:colOff>
      <xdr:row>98</xdr:row>
      <xdr:rowOff>31231</xdr:rowOff>
    </xdr:to>
    <xdr:sp macro="" textlink="">
      <xdr:nvSpPr>
        <xdr:cNvPr id="494" name="楕円 493"/>
        <xdr:cNvSpPr/>
      </xdr:nvSpPr>
      <xdr:spPr>
        <a:xfrm>
          <a:off x="8699500" y="16731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47758</xdr:rowOff>
    </xdr:from>
    <xdr:ext cx="534377" cy="259045"/>
    <xdr:sp macro="" textlink="">
      <xdr:nvSpPr>
        <xdr:cNvPr id="495" name="テキスト ボックス 494"/>
        <xdr:cNvSpPr txBox="1"/>
      </xdr:nvSpPr>
      <xdr:spPr>
        <a:xfrm>
          <a:off x="8483111" y="16506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149839</xdr:rowOff>
    </xdr:from>
    <xdr:to>
      <xdr:col>41</xdr:col>
      <xdr:colOff>101600</xdr:colOff>
      <xdr:row>97</xdr:row>
      <xdr:rowOff>79989</xdr:rowOff>
    </xdr:to>
    <xdr:sp macro="" textlink="">
      <xdr:nvSpPr>
        <xdr:cNvPr id="496" name="楕円 495"/>
        <xdr:cNvSpPr/>
      </xdr:nvSpPr>
      <xdr:spPr>
        <a:xfrm>
          <a:off x="7810500" y="166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96516</xdr:rowOff>
    </xdr:from>
    <xdr:ext cx="599010" cy="259045"/>
    <xdr:sp macro="" textlink="">
      <xdr:nvSpPr>
        <xdr:cNvPr id="497" name="テキスト ボックス 496"/>
        <xdr:cNvSpPr txBox="1"/>
      </xdr:nvSpPr>
      <xdr:spPr>
        <a:xfrm>
          <a:off x="7561795" y="16384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17377</xdr:rowOff>
    </xdr:from>
    <xdr:to>
      <xdr:col>36</xdr:col>
      <xdr:colOff>165100</xdr:colOff>
      <xdr:row>97</xdr:row>
      <xdr:rowOff>118977</xdr:rowOff>
    </xdr:to>
    <xdr:sp macro="" textlink="">
      <xdr:nvSpPr>
        <xdr:cNvPr id="498" name="楕円 497"/>
        <xdr:cNvSpPr/>
      </xdr:nvSpPr>
      <xdr:spPr>
        <a:xfrm>
          <a:off x="6921500" y="1664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135504</xdr:rowOff>
    </xdr:from>
    <xdr:ext cx="599010" cy="259045"/>
    <xdr:sp macro="" textlink="">
      <xdr:nvSpPr>
        <xdr:cNvPr id="499" name="テキスト ボックス 498"/>
        <xdr:cNvSpPr txBox="1"/>
      </xdr:nvSpPr>
      <xdr:spPr>
        <a:xfrm>
          <a:off x="6672795" y="16423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0" name="直線コネクタ 50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1" name="テキスト ボックス 51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2" name="直線コネクタ 51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3" name="テキスト ボックス 51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4" name="直線コネクタ 51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5" name="テキスト ボックス 51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6" name="直線コネクタ 51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7" name="テキスト ボックス 51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8" name="直線コネクタ 51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9" name="テキスト ボックス 51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0" name="直線コネクタ 51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21" name="テキスト ボックス 52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3" name="テキスト ボックス 52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30690</xdr:rowOff>
    </xdr:from>
    <xdr:to>
      <xdr:col>85</xdr:col>
      <xdr:colOff>126364</xdr:colOff>
      <xdr:row>39</xdr:row>
      <xdr:rowOff>98878</xdr:rowOff>
    </xdr:to>
    <xdr:cxnSp macro="">
      <xdr:nvCxnSpPr>
        <xdr:cNvPr id="525" name="直線コネクタ 524"/>
        <xdr:cNvCxnSpPr/>
      </xdr:nvCxnSpPr>
      <xdr:spPr>
        <a:xfrm flipV="1">
          <a:off x="16317595" y="5345640"/>
          <a:ext cx="1269" cy="1439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6"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7" name="直線コネクタ 52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148817</xdr:rowOff>
    </xdr:from>
    <xdr:ext cx="534377" cy="259045"/>
    <xdr:sp macro="" textlink="">
      <xdr:nvSpPr>
        <xdr:cNvPr id="528" name="災害復旧事業費最大値テキスト"/>
        <xdr:cNvSpPr txBox="1"/>
      </xdr:nvSpPr>
      <xdr:spPr>
        <a:xfrm>
          <a:off x="16370300" y="512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30690</xdr:rowOff>
    </xdr:from>
    <xdr:to>
      <xdr:col>86</xdr:col>
      <xdr:colOff>25400</xdr:colOff>
      <xdr:row>31</xdr:row>
      <xdr:rowOff>30690</xdr:rowOff>
    </xdr:to>
    <xdr:cxnSp macro="">
      <xdr:nvCxnSpPr>
        <xdr:cNvPr id="529" name="直線コネクタ 528"/>
        <xdr:cNvCxnSpPr/>
      </xdr:nvCxnSpPr>
      <xdr:spPr>
        <a:xfrm>
          <a:off x="16230600" y="534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56866</xdr:rowOff>
    </xdr:from>
    <xdr:to>
      <xdr:col>85</xdr:col>
      <xdr:colOff>127000</xdr:colOff>
      <xdr:row>38</xdr:row>
      <xdr:rowOff>136337</xdr:rowOff>
    </xdr:to>
    <xdr:cxnSp macro="">
      <xdr:nvCxnSpPr>
        <xdr:cNvPr id="530" name="直線コネクタ 529"/>
        <xdr:cNvCxnSpPr/>
      </xdr:nvCxnSpPr>
      <xdr:spPr>
        <a:xfrm>
          <a:off x="15481300" y="6571966"/>
          <a:ext cx="838200" cy="7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97963</xdr:rowOff>
    </xdr:from>
    <xdr:ext cx="469744" cy="259045"/>
    <xdr:sp macro="" textlink="">
      <xdr:nvSpPr>
        <xdr:cNvPr id="531" name="災害復旧事業費平均値テキスト"/>
        <xdr:cNvSpPr txBox="1"/>
      </xdr:nvSpPr>
      <xdr:spPr>
        <a:xfrm>
          <a:off x="16370300" y="6441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75086</xdr:rowOff>
    </xdr:from>
    <xdr:to>
      <xdr:col>85</xdr:col>
      <xdr:colOff>177800</xdr:colOff>
      <xdr:row>39</xdr:row>
      <xdr:rowOff>5236</xdr:rowOff>
    </xdr:to>
    <xdr:sp macro="" textlink="">
      <xdr:nvSpPr>
        <xdr:cNvPr id="532" name="フローチャート: 判断 531"/>
        <xdr:cNvSpPr/>
      </xdr:nvSpPr>
      <xdr:spPr>
        <a:xfrm>
          <a:off x="16268700" y="65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63984</xdr:rowOff>
    </xdr:from>
    <xdr:to>
      <xdr:col>81</xdr:col>
      <xdr:colOff>50800</xdr:colOff>
      <xdr:row>38</xdr:row>
      <xdr:rowOff>56866</xdr:rowOff>
    </xdr:to>
    <xdr:cxnSp macro="">
      <xdr:nvCxnSpPr>
        <xdr:cNvPr id="533" name="直線コネクタ 532"/>
        <xdr:cNvCxnSpPr/>
      </xdr:nvCxnSpPr>
      <xdr:spPr>
        <a:xfrm>
          <a:off x="14592300" y="6407634"/>
          <a:ext cx="889000" cy="164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55198</xdr:rowOff>
    </xdr:from>
    <xdr:to>
      <xdr:col>81</xdr:col>
      <xdr:colOff>101600</xdr:colOff>
      <xdr:row>38</xdr:row>
      <xdr:rowOff>156798</xdr:rowOff>
    </xdr:to>
    <xdr:sp macro="" textlink="">
      <xdr:nvSpPr>
        <xdr:cNvPr id="534" name="フローチャート: 判断 533"/>
        <xdr:cNvSpPr/>
      </xdr:nvSpPr>
      <xdr:spPr>
        <a:xfrm>
          <a:off x="15430500" y="65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147925</xdr:rowOff>
    </xdr:from>
    <xdr:ext cx="534377" cy="259045"/>
    <xdr:sp macro="" textlink="">
      <xdr:nvSpPr>
        <xdr:cNvPr id="535" name="テキスト ボックス 534"/>
        <xdr:cNvSpPr txBox="1"/>
      </xdr:nvSpPr>
      <xdr:spPr>
        <a:xfrm>
          <a:off x="15214111" y="666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163050</xdr:rowOff>
    </xdr:from>
    <xdr:to>
      <xdr:col>76</xdr:col>
      <xdr:colOff>114300</xdr:colOff>
      <xdr:row>37</xdr:row>
      <xdr:rowOff>63984</xdr:rowOff>
    </xdr:to>
    <xdr:cxnSp macro="">
      <xdr:nvCxnSpPr>
        <xdr:cNvPr id="536" name="直線コネクタ 535"/>
        <xdr:cNvCxnSpPr/>
      </xdr:nvCxnSpPr>
      <xdr:spPr>
        <a:xfrm>
          <a:off x="13703300" y="6163800"/>
          <a:ext cx="889000" cy="243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69142</xdr:rowOff>
    </xdr:from>
    <xdr:to>
      <xdr:col>76</xdr:col>
      <xdr:colOff>165100</xdr:colOff>
      <xdr:row>38</xdr:row>
      <xdr:rowOff>170742</xdr:rowOff>
    </xdr:to>
    <xdr:sp macro="" textlink="">
      <xdr:nvSpPr>
        <xdr:cNvPr id="537" name="フローチャート: 判断 536"/>
        <xdr:cNvSpPr/>
      </xdr:nvSpPr>
      <xdr:spPr>
        <a:xfrm>
          <a:off x="14541500" y="658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161869</xdr:rowOff>
    </xdr:from>
    <xdr:ext cx="469744" cy="259045"/>
    <xdr:sp macro="" textlink="">
      <xdr:nvSpPr>
        <xdr:cNvPr id="538" name="テキスト ボックス 537"/>
        <xdr:cNvSpPr txBox="1"/>
      </xdr:nvSpPr>
      <xdr:spPr>
        <a:xfrm>
          <a:off x="14357428" y="6676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167622</xdr:rowOff>
    </xdr:from>
    <xdr:to>
      <xdr:col>71</xdr:col>
      <xdr:colOff>177800</xdr:colOff>
      <xdr:row>35</xdr:row>
      <xdr:rowOff>163050</xdr:rowOff>
    </xdr:to>
    <xdr:cxnSp macro="">
      <xdr:nvCxnSpPr>
        <xdr:cNvPr id="539" name="直線コネクタ 538"/>
        <xdr:cNvCxnSpPr/>
      </xdr:nvCxnSpPr>
      <xdr:spPr>
        <a:xfrm>
          <a:off x="12814300" y="5654022"/>
          <a:ext cx="889000" cy="509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54332</xdr:rowOff>
    </xdr:from>
    <xdr:to>
      <xdr:col>72</xdr:col>
      <xdr:colOff>38100</xdr:colOff>
      <xdr:row>38</xdr:row>
      <xdr:rowOff>155932</xdr:rowOff>
    </xdr:to>
    <xdr:sp macro="" textlink="">
      <xdr:nvSpPr>
        <xdr:cNvPr id="540" name="フローチャート: 判断 539"/>
        <xdr:cNvSpPr/>
      </xdr:nvSpPr>
      <xdr:spPr>
        <a:xfrm>
          <a:off x="13652500" y="656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147059</xdr:rowOff>
    </xdr:from>
    <xdr:ext cx="534377" cy="259045"/>
    <xdr:sp macro="" textlink="">
      <xdr:nvSpPr>
        <xdr:cNvPr id="541" name="テキスト ボックス 540"/>
        <xdr:cNvSpPr txBox="1"/>
      </xdr:nvSpPr>
      <xdr:spPr>
        <a:xfrm>
          <a:off x="13436111" y="6662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70776</xdr:rowOff>
    </xdr:from>
    <xdr:to>
      <xdr:col>67</xdr:col>
      <xdr:colOff>101600</xdr:colOff>
      <xdr:row>39</xdr:row>
      <xdr:rowOff>926</xdr:rowOff>
    </xdr:to>
    <xdr:sp macro="" textlink="">
      <xdr:nvSpPr>
        <xdr:cNvPr id="542" name="フローチャート: 判断 541"/>
        <xdr:cNvSpPr/>
      </xdr:nvSpPr>
      <xdr:spPr>
        <a:xfrm>
          <a:off x="12763500" y="65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163503</xdr:rowOff>
    </xdr:from>
    <xdr:ext cx="469744" cy="259045"/>
    <xdr:sp macro="" textlink="">
      <xdr:nvSpPr>
        <xdr:cNvPr id="543" name="テキスト ボックス 542"/>
        <xdr:cNvSpPr txBox="1"/>
      </xdr:nvSpPr>
      <xdr:spPr>
        <a:xfrm>
          <a:off x="12579428" y="6678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85537</xdr:rowOff>
    </xdr:from>
    <xdr:to>
      <xdr:col>85</xdr:col>
      <xdr:colOff>177800</xdr:colOff>
      <xdr:row>39</xdr:row>
      <xdr:rowOff>15687</xdr:rowOff>
    </xdr:to>
    <xdr:sp macro="" textlink="">
      <xdr:nvSpPr>
        <xdr:cNvPr id="549" name="楕円 548"/>
        <xdr:cNvSpPr/>
      </xdr:nvSpPr>
      <xdr:spPr>
        <a:xfrm>
          <a:off x="16268700" y="6600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63964</xdr:rowOff>
    </xdr:from>
    <xdr:ext cx="469744" cy="259045"/>
    <xdr:sp macro="" textlink="">
      <xdr:nvSpPr>
        <xdr:cNvPr id="550" name="災害復旧事業費該当値テキスト"/>
        <xdr:cNvSpPr txBox="1"/>
      </xdr:nvSpPr>
      <xdr:spPr>
        <a:xfrm>
          <a:off x="16370300" y="6579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6066</xdr:rowOff>
    </xdr:from>
    <xdr:to>
      <xdr:col>81</xdr:col>
      <xdr:colOff>101600</xdr:colOff>
      <xdr:row>38</xdr:row>
      <xdr:rowOff>107666</xdr:rowOff>
    </xdr:to>
    <xdr:sp macro="" textlink="">
      <xdr:nvSpPr>
        <xdr:cNvPr id="551" name="楕円 550"/>
        <xdr:cNvSpPr/>
      </xdr:nvSpPr>
      <xdr:spPr>
        <a:xfrm>
          <a:off x="15430500" y="652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124192</xdr:rowOff>
    </xdr:from>
    <xdr:ext cx="534377" cy="259045"/>
    <xdr:sp macro="" textlink="">
      <xdr:nvSpPr>
        <xdr:cNvPr id="552" name="テキスト ボックス 551"/>
        <xdr:cNvSpPr txBox="1"/>
      </xdr:nvSpPr>
      <xdr:spPr>
        <a:xfrm>
          <a:off x="15214111" y="6296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13184</xdr:rowOff>
    </xdr:from>
    <xdr:to>
      <xdr:col>76</xdr:col>
      <xdr:colOff>165100</xdr:colOff>
      <xdr:row>37</xdr:row>
      <xdr:rowOff>114784</xdr:rowOff>
    </xdr:to>
    <xdr:sp macro="" textlink="">
      <xdr:nvSpPr>
        <xdr:cNvPr id="553" name="楕円 552"/>
        <xdr:cNvSpPr/>
      </xdr:nvSpPr>
      <xdr:spPr>
        <a:xfrm>
          <a:off x="14541500" y="635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131311</xdr:rowOff>
    </xdr:from>
    <xdr:ext cx="534377" cy="259045"/>
    <xdr:sp macro="" textlink="">
      <xdr:nvSpPr>
        <xdr:cNvPr id="554" name="テキスト ボックス 553"/>
        <xdr:cNvSpPr txBox="1"/>
      </xdr:nvSpPr>
      <xdr:spPr>
        <a:xfrm>
          <a:off x="14325111" y="613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112250</xdr:rowOff>
    </xdr:from>
    <xdr:to>
      <xdr:col>72</xdr:col>
      <xdr:colOff>38100</xdr:colOff>
      <xdr:row>36</xdr:row>
      <xdr:rowOff>42400</xdr:rowOff>
    </xdr:to>
    <xdr:sp macro="" textlink="">
      <xdr:nvSpPr>
        <xdr:cNvPr id="555" name="楕円 554"/>
        <xdr:cNvSpPr/>
      </xdr:nvSpPr>
      <xdr:spPr>
        <a:xfrm>
          <a:off x="13652500" y="611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58927</xdr:rowOff>
    </xdr:from>
    <xdr:ext cx="534377" cy="259045"/>
    <xdr:sp macro="" textlink="">
      <xdr:nvSpPr>
        <xdr:cNvPr id="556" name="テキスト ボックス 555"/>
        <xdr:cNvSpPr txBox="1"/>
      </xdr:nvSpPr>
      <xdr:spPr>
        <a:xfrm>
          <a:off x="13436111" y="588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116822</xdr:rowOff>
    </xdr:from>
    <xdr:to>
      <xdr:col>67</xdr:col>
      <xdr:colOff>101600</xdr:colOff>
      <xdr:row>33</xdr:row>
      <xdr:rowOff>46972</xdr:rowOff>
    </xdr:to>
    <xdr:sp macro="" textlink="">
      <xdr:nvSpPr>
        <xdr:cNvPr id="557" name="楕円 556"/>
        <xdr:cNvSpPr/>
      </xdr:nvSpPr>
      <xdr:spPr>
        <a:xfrm>
          <a:off x="12763500" y="560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63499</xdr:rowOff>
    </xdr:from>
    <xdr:ext cx="534377" cy="259045"/>
    <xdr:sp macro="" textlink="">
      <xdr:nvSpPr>
        <xdr:cNvPr id="558" name="テキスト ボックス 557"/>
        <xdr:cNvSpPr txBox="1"/>
      </xdr:nvSpPr>
      <xdr:spPr>
        <a:xfrm>
          <a:off x="12547111" y="537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69" name="直線コネクタ 56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70" name="テキスト ボックス 569"/>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72" name="テキスト ボックス 571"/>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4" name="テキスト ボックス 57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76" name="直線コネクタ 575"/>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77" name="失業対策事業費最小値テキスト"/>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8" name="直線コネクタ 577"/>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79" name="失業対策事業費最大値テキスト"/>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80" name="直線コネクタ 579"/>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81" name="直線コネクタ 580"/>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82" name="失業対策事業費平均値テキスト"/>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83" name="フローチャート: 判断 582"/>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84" name="直線コネクタ 583"/>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85" name="フローチャート: 判断 584"/>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86" name="テキスト ボックス 585"/>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87" name="直線コネクタ 586"/>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127000</xdr:rowOff>
    </xdr:from>
    <xdr:to>
      <xdr:col>76</xdr:col>
      <xdr:colOff>165100</xdr:colOff>
      <xdr:row>57</xdr:row>
      <xdr:rowOff>57150</xdr:rowOff>
    </xdr:to>
    <xdr:sp macro="" textlink="">
      <xdr:nvSpPr>
        <xdr:cNvPr id="588" name="フローチャート: 判断 587"/>
        <xdr:cNvSpPr/>
      </xdr:nvSpPr>
      <xdr:spPr>
        <a:xfrm>
          <a:off x="14541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89" name="テキスト ボックス 588"/>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90" name="直線コネクタ 589"/>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127000</xdr:rowOff>
    </xdr:from>
    <xdr:to>
      <xdr:col>72</xdr:col>
      <xdr:colOff>38100</xdr:colOff>
      <xdr:row>57</xdr:row>
      <xdr:rowOff>57150</xdr:rowOff>
    </xdr:to>
    <xdr:sp macro="" textlink="">
      <xdr:nvSpPr>
        <xdr:cNvPr id="591" name="フローチャート: 判断 590"/>
        <xdr:cNvSpPr/>
      </xdr:nvSpPr>
      <xdr:spPr>
        <a:xfrm>
          <a:off x="13652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92" name="テキスト ボックス 591"/>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93" name="フローチャート: 判断 592"/>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94" name="テキスト ボックス 593"/>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600" name="楕円 599"/>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601" name="失業対策事業費該当値テキスト"/>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602" name="楕円 601"/>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603" name="テキスト ボックス 602"/>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604" name="楕円 603"/>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73677</xdr:rowOff>
    </xdr:from>
    <xdr:ext cx="249299" cy="259045"/>
    <xdr:sp macro="" textlink="">
      <xdr:nvSpPr>
        <xdr:cNvPr id="605" name="テキスト ボックス 604"/>
        <xdr:cNvSpPr txBox="1"/>
      </xdr:nvSpPr>
      <xdr:spPr>
        <a:xfrm>
          <a:off x="14467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606" name="楕円 605"/>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73677</xdr:rowOff>
    </xdr:from>
    <xdr:ext cx="249299" cy="259045"/>
    <xdr:sp macro="" textlink="">
      <xdr:nvSpPr>
        <xdr:cNvPr id="607" name="テキスト ボックス 606"/>
        <xdr:cNvSpPr txBox="1"/>
      </xdr:nvSpPr>
      <xdr:spPr>
        <a:xfrm>
          <a:off x="13578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608" name="楕円 607"/>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609" name="テキスト ボックス 608"/>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23" name="テキスト ボックス 622"/>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5" name="テキスト ボックス 624"/>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7" name="テキスト ボックス 626"/>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9" name="テキスト ボックス 628"/>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1" name="テキスト ボックス 63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109120</xdr:rowOff>
    </xdr:from>
    <xdr:to>
      <xdr:col>85</xdr:col>
      <xdr:colOff>126364</xdr:colOff>
      <xdr:row>78</xdr:row>
      <xdr:rowOff>166325</xdr:rowOff>
    </xdr:to>
    <xdr:cxnSp macro="">
      <xdr:nvCxnSpPr>
        <xdr:cNvPr id="635" name="直線コネクタ 634"/>
        <xdr:cNvCxnSpPr/>
      </xdr:nvCxnSpPr>
      <xdr:spPr>
        <a:xfrm flipV="1">
          <a:off x="16317595" y="11939170"/>
          <a:ext cx="1269" cy="1600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170152</xdr:rowOff>
    </xdr:from>
    <xdr:ext cx="534377" cy="259045"/>
    <xdr:sp macro="" textlink="">
      <xdr:nvSpPr>
        <xdr:cNvPr id="636" name="公債費最小値テキスト"/>
        <xdr:cNvSpPr txBox="1"/>
      </xdr:nvSpPr>
      <xdr:spPr>
        <a:xfrm>
          <a:off x="16370300" y="1354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166325</xdr:rowOff>
    </xdr:from>
    <xdr:to>
      <xdr:col>86</xdr:col>
      <xdr:colOff>25400</xdr:colOff>
      <xdr:row>78</xdr:row>
      <xdr:rowOff>166325</xdr:rowOff>
    </xdr:to>
    <xdr:cxnSp macro="">
      <xdr:nvCxnSpPr>
        <xdr:cNvPr id="637" name="直線コネクタ 636"/>
        <xdr:cNvCxnSpPr/>
      </xdr:nvCxnSpPr>
      <xdr:spPr>
        <a:xfrm>
          <a:off x="16230600" y="13539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55797</xdr:rowOff>
    </xdr:from>
    <xdr:ext cx="599010" cy="259045"/>
    <xdr:sp macro="" textlink="">
      <xdr:nvSpPr>
        <xdr:cNvPr id="638" name="公債費最大値テキスト"/>
        <xdr:cNvSpPr txBox="1"/>
      </xdr:nvSpPr>
      <xdr:spPr>
        <a:xfrm>
          <a:off x="16370300" y="11714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109120</xdr:rowOff>
    </xdr:from>
    <xdr:to>
      <xdr:col>86</xdr:col>
      <xdr:colOff>25400</xdr:colOff>
      <xdr:row>69</xdr:row>
      <xdr:rowOff>109120</xdr:rowOff>
    </xdr:to>
    <xdr:cxnSp macro="">
      <xdr:nvCxnSpPr>
        <xdr:cNvPr id="639" name="直線コネクタ 638"/>
        <xdr:cNvCxnSpPr/>
      </xdr:nvCxnSpPr>
      <xdr:spPr>
        <a:xfrm>
          <a:off x="16230600" y="1193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51617</xdr:rowOff>
    </xdr:from>
    <xdr:to>
      <xdr:col>85</xdr:col>
      <xdr:colOff>127000</xdr:colOff>
      <xdr:row>77</xdr:row>
      <xdr:rowOff>68380</xdr:rowOff>
    </xdr:to>
    <xdr:cxnSp macro="">
      <xdr:nvCxnSpPr>
        <xdr:cNvPr id="640" name="直線コネクタ 639"/>
        <xdr:cNvCxnSpPr/>
      </xdr:nvCxnSpPr>
      <xdr:spPr>
        <a:xfrm flipV="1">
          <a:off x="15481300" y="13253267"/>
          <a:ext cx="838200" cy="16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116140</xdr:rowOff>
    </xdr:from>
    <xdr:ext cx="534377" cy="259045"/>
    <xdr:sp macro="" textlink="">
      <xdr:nvSpPr>
        <xdr:cNvPr id="641" name="公債費平均値テキスト"/>
        <xdr:cNvSpPr txBox="1"/>
      </xdr:nvSpPr>
      <xdr:spPr>
        <a:xfrm>
          <a:off x="16370300" y="13317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137713</xdr:rowOff>
    </xdr:from>
    <xdr:to>
      <xdr:col>85</xdr:col>
      <xdr:colOff>177800</xdr:colOff>
      <xdr:row>78</xdr:row>
      <xdr:rowOff>67863</xdr:rowOff>
    </xdr:to>
    <xdr:sp macro="" textlink="">
      <xdr:nvSpPr>
        <xdr:cNvPr id="642" name="フローチャート: 判断 641"/>
        <xdr:cNvSpPr/>
      </xdr:nvSpPr>
      <xdr:spPr>
        <a:xfrm>
          <a:off x="16268700" y="1333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68380</xdr:rowOff>
    </xdr:from>
    <xdr:to>
      <xdr:col>81</xdr:col>
      <xdr:colOff>50800</xdr:colOff>
      <xdr:row>77</xdr:row>
      <xdr:rowOff>85554</xdr:rowOff>
    </xdr:to>
    <xdr:cxnSp macro="">
      <xdr:nvCxnSpPr>
        <xdr:cNvPr id="643" name="直線コネクタ 642"/>
        <xdr:cNvCxnSpPr/>
      </xdr:nvCxnSpPr>
      <xdr:spPr>
        <a:xfrm flipV="1">
          <a:off x="14592300" y="13270030"/>
          <a:ext cx="889000" cy="17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145952</xdr:rowOff>
    </xdr:from>
    <xdr:to>
      <xdr:col>81</xdr:col>
      <xdr:colOff>101600</xdr:colOff>
      <xdr:row>78</xdr:row>
      <xdr:rowOff>76102</xdr:rowOff>
    </xdr:to>
    <xdr:sp macro="" textlink="">
      <xdr:nvSpPr>
        <xdr:cNvPr id="644" name="フローチャート: 判断 643"/>
        <xdr:cNvSpPr/>
      </xdr:nvSpPr>
      <xdr:spPr>
        <a:xfrm>
          <a:off x="15430500" y="133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67229</xdr:rowOff>
    </xdr:from>
    <xdr:ext cx="534377" cy="259045"/>
    <xdr:sp macro="" textlink="">
      <xdr:nvSpPr>
        <xdr:cNvPr id="645" name="テキスト ボックス 644"/>
        <xdr:cNvSpPr txBox="1"/>
      </xdr:nvSpPr>
      <xdr:spPr>
        <a:xfrm>
          <a:off x="15214111" y="1344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46992</xdr:rowOff>
    </xdr:from>
    <xdr:to>
      <xdr:col>76</xdr:col>
      <xdr:colOff>114300</xdr:colOff>
      <xdr:row>77</xdr:row>
      <xdr:rowOff>85554</xdr:rowOff>
    </xdr:to>
    <xdr:cxnSp macro="">
      <xdr:nvCxnSpPr>
        <xdr:cNvPr id="646" name="直線コネクタ 645"/>
        <xdr:cNvCxnSpPr/>
      </xdr:nvCxnSpPr>
      <xdr:spPr>
        <a:xfrm>
          <a:off x="13703300" y="13248642"/>
          <a:ext cx="889000" cy="3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160700</xdr:rowOff>
    </xdr:from>
    <xdr:to>
      <xdr:col>76</xdr:col>
      <xdr:colOff>165100</xdr:colOff>
      <xdr:row>78</xdr:row>
      <xdr:rowOff>90850</xdr:rowOff>
    </xdr:to>
    <xdr:sp macro="" textlink="">
      <xdr:nvSpPr>
        <xdr:cNvPr id="647" name="フローチャート: 判断 646"/>
        <xdr:cNvSpPr/>
      </xdr:nvSpPr>
      <xdr:spPr>
        <a:xfrm>
          <a:off x="145415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81977</xdr:rowOff>
    </xdr:from>
    <xdr:ext cx="534377" cy="259045"/>
    <xdr:sp macro="" textlink="">
      <xdr:nvSpPr>
        <xdr:cNvPr id="648" name="テキスト ボックス 647"/>
        <xdr:cNvSpPr txBox="1"/>
      </xdr:nvSpPr>
      <xdr:spPr>
        <a:xfrm>
          <a:off x="14325111" y="1345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40641</xdr:rowOff>
    </xdr:from>
    <xdr:to>
      <xdr:col>71</xdr:col>
      <xdr:colOff>177800</xdr:colOff>
      <xdr:row>77</xdr:row>
      <xdr:rowOff>46992</xdr:rowOff>
    </xdr:to>
    <xdr:cxnSp macro="">
      <xdr:nvCxnSpPr>
        <xdr:cNvPr id="649" name="直線コネクタ 648"/>
        <xdr:cNvCxnSpPr/>
      </xdr:nvCxnSpPr>
      <xdr:spPr>
        <a:xfrm>
          <a:off x="12814300" y="13242291"/>
          <a:ext cx="889000" cy="6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165066</xdr:rowOff>
    </xdr:from>
    <xdr:to>
      <xdr:col>72</xdr:col>
      <xdr:colOff>38100</xdr:colOff>
      <xdr:row>78</xdr:row>
      <xdr:rowOff>95216</xdr:rowOff>
    </xdr:to>
    <xdr:sp macro="" textlink="">
      <xdr:nvSpPr>
        <xdr:cNvPr id="650" name="フローチャート: 判断 649"/>
        <xdr:cNvSpPr/>
      </xdr:nvSpPr>
      <xdr:spPr>
        <a:xfrm>
          <a:off x="13652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86343</xdr:rowOff>
    </xdr:from>
    <xdr:ext cx="534377" cy="259045"/>
    <xdr:sp macro="" textlink="">
      <xdr:nvSpPr>
        <xdr:cNvPr id="651" name="テキスト ボックス 650"/>
        <xdr:cNvSpPr txBox="1"/>
      </xdr:nvSpPr>
      <xdr:spPr>
        <a:xfrm>
          <a:off x="13436111" y="1345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162920</xdr:rowOff>
    </xdr:from>
    <xdr:to>
      <xdr:col>67</xdr:col>
      <xdr:colOff>101600</xdr:colOff>
      <xdr:row>78</xdr:row>
      <xdr:rowOff>93070</xdr:rowOff>
    </xdr:to>
    <xdr:sp macro="" textlink="">
      <xdr:nvSpPr>
        <xdr:cNvPr id="652" name="フローチャート: 判断 651"/>
        <xdr:cNvSpPr/>
      </xdr:nvSpPr>
      <xdr:spPr>
        <a:xfrm>
          <a:off x="12763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84197</xdr:rowOff>
    </xdr:from>
    <xdr:ext cx="534377" cy="259045"/>
    <xdr:sp macro="" textlink="">
      <xdr:nvSpPr>
        <xdr:cNvPr id="653" name="テキスト ボックス 652"/>
        <xdr:cNvSpPr txBox="1"/>
      </xdr:nvSpPr>
      <xdr:spPr>
        <a:xfrm>
          <a:off x="12547111" y="1345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817</xdr:rowOff>
    </xdr:from>
    <xdr:to>
      <xdr:col>85</xdr:col>
      <xdr:colOff>177800</xdr:colOff>
      <xdr:row>77</xdr:row>
      <xdr:rowOff>102417</xdr:rowOff>
    </xdr:to>
    <xdr:sp macro="" textlink="">
      <xdr:nvSpPr>
        <xdr:cNvPr id="659" name="楕円 658"/>
        <xdr:cNvSpPr/>
      </xdr:nvSpPr>
      <xdr:spPr>
        <a:xfrm>
          <a:off x="16268700" y="1320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23694</xdr:rowOff>
    </xdr:from>
    <xdr:ext cx="599010" cy="259045"/>
    <xdr:sp macro="" textlink="">
      <xdr:nvSpPr>
        <xdr:cNvPr id="660" name="公債費該当値テキスト"/>
        <xdr:cNvSpPr txBox="1"/>
      </xdr:nvSpPr>
      <xdr:spPr>
        <a:xfrm>
          <a:off x="16370300" y="13053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17580</xdr:rowOff>
    </xdr:from>
    <xdr:to>
      <xdr:col>81</xdr:col>
      <xdr:colOff>101600</xdr:colOff>
      <xdr:row>77</xdr:row>
      <xdr:rowOff>119180</xdr:rowOff>
    </xdr:to>
    <xdr:sp macro="" textlink="">
      <xdr:nvSpPr>
        <xdr:cNvPr id="661" name="楕円 660"/>
        <xdr:cNvSpPr/>
      </xdr:nvSpPr>
      <xdr:spPr>
        <a:xfrm>
          <a:off x="15430500" y="1321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135707</xdr:rowOff>
    </xdr:from>
    <xdr:ext cx="599010" cy="259045"/>
    <xdr:sp macro="" textlink="">
      <xdr:nvSpPr>
        <xdr:cNvPr id="662" name="テキスト ボックス 661"/>
        <xdr:cNvSpPr txBox="1"/>
      </xdr:nvSpPr>
      <xdr:spPr>
        <a:xfrm>
          <a:off x="15181795" y="12994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34754</xdr:rowOff>
    </xdr:from>
    <xdr:to>
      <xdr:col>76</xdr:col>
      <xdr:colOff>165100</xdr:colOff>
      <xdr:row>77</xdr:row>
      <xdr:rowOff>136354</xdr:rowOff>
    </xdr:to>
    <xdr:sp macro="" textlink="">
      <xdr:nvSpPr>
        <xdr:cNvPr id="663" name="楕円 662"/>
        <xdr:cNvSpPr/>
      </xdr:nvSpPr>
      <xdr:spPr>
        <a:xfrm>
          <a:off x="14541500" y="13236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152881</xdr:rowOff>
    </xdr:from>
    <xdr:ext cx="599010" cy="259045"/>
    <xdr:sp macro="" textlink="">
      <xdr:nvSpPr>
        <xdr:cNvPr id="664" name="テキスト ボックス 663"/>
        <xdr:cNvSpPr txBox="1"/>
      </xdr:nvSpPr>
      <xdr:spPr>
        <a:xfrm>
          <a:off x="14292795" y="13011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167642</xdr:rowOff>
    </xdr:from>
    <xdr:to>
      <xdr:col>72</xdr:col>
      <xdr:colOff>38100</xdr:colOff>
      <xdr:row>77</xdr:row>
      <xdr:rowOff>97792</xdr:rowOff>
    </xdr:to>
    <xdr:sp macro="" textlink="">
      <xdr:nvSpPr>
        <xdr:cNvPr id="665" name="楕円 664"/>
        <xdr:cNvSpPr/>
      </xdr:nvSpPr>
      <xdr:spPr>
        <a:xfrm>
          <a:off x="13652500" y="1319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114319</xdr:rowOff>
    </xdr:from>
    <xdr:ext cx="599010" cy="259045"/>
    <xdr:sp macro="" textlink="">
      <xdr:nvSpPr>
        <xdr:cNvPr id="666" name="テキスト ボックス 665"/>
        <xdr:cNvSpPr txBox="1"/>
      </xdr:nvSpPr>
      <xdr:spPr>
        <a:xfrm>
          <a:off x="13403795" y="12973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161291</xdr:rowOff>
    </xdr:from>
    <xdr:to>
      <xdr:col>67</xdr:col>
      <xdr:colOff>101600</xdr:colOff>
      <xdr:row>77</xdr:row>
      <xdr:rowOff>91441</xdr:rowOff>
    </xdr:to>
    <xdr:sp macro="" textlink="">
      <xdr:nvSpPr>
        <xdr:cNvPr id="667" name="楕円 666"/>
        <xdr:cNvSpPr/>
      </xdr:nvSpPr>
      <xdr:spPr>
        <a:xfrm>
          <a:off x="12763500" y="1319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107968</xdr:rowOff>
    </xdr:from>
    <xdr:ext cx="599010" cy="259045"/>
    <xdr:sp macro="" textlink="">
      <xdr:nvSpPr>
        <xdr:cNvPr id="668" name="テキスト ボックス 667"/>
        <xdr:cNvSpPr txBox="1"/>
      </xdr:nvSpPr>
      <xdr:spPr>
        <a:xfrm>
          <a:off x="12514795" y="12966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82" name="テキスト ボックス 68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4" name="テキスト ボックス 68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6" name="テキスト ボックス 68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90" name="テキスト ボックス 68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70580</xdr:rowOff>
    </xdr:from>
    <xdr:to>
      <xdr:col>85</xdr:col>
      <xdr:colOff>126364</xdr:colOff>
      <xdr:row>99</xdr:row>
      <xdr:rowOff>42543</xdr:rowOff>
    </xdr:to>
    <xdr:cxnSp macro="">
      <xdr:nvCxnSpPr>
        <xdr:cNvPr id="692" name="直線コネクタ 691"/>
        <xdr:cNvCxnSpPr/>
      </xdr:nvCxnSpPr>
      <xdr:spPr>
        <a:xfrm flipV="1">
          <a:off x="16317595" y="15501080"/>
          <a:ext cx="1269" cy="1515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46370</xdr:rowOff>
    </xdr:from>
    <xdr:ext cx="469744" cy="259045"/>
    <xdr:sp macro="" textlink="">
      <xdr:nvSpPr>
        <xdr:cNvPr id="693" name="積立金最小値テキスト"/>
        <xdr:cNvSpPr txBox="1"/>
      </xdr:nvSpPr>
      <xdr:spPr>
        <a:xfrm>
          <a:off x="16370300" y="17019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42543</xdr:rowOff>
    </xdr:from>
    <xdr:to>
      <xdr:col>86</xdr:col>
      <xdr:colOff>25400</xdr:colOff>
      <xdr:row>99</xdr:row>
      <xdr:rowOff>42543</xdr:rowOff>
    </xdr:to>
    <xdr:cxnSp macro="">
      <xdr:nvCxnSpPr>
        <xdr:cNvPr id="694" name="直線コネクタ 693"/>
        <xdr:cNvCxnSpPr/>
      </xdr:nvCxnSpPr>
      <xdr:spPr>
        <a:xfrm>
          <a:off x="16230600" y="17016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17257</xdr:rowOff>
    </xdr:from>
    <xdr:ext cx="599010" cy="259045"/>
    <xdr:sp macro="" textlink="">
      <xdr:nvSpPr>
        <xdr:cNvPr id="695" name="積立金最大値テキスト"/>
        <xdr:cNvSpPr txBox="1"/>
      </xdr:nvSpPr>
      <xdr:spPr>
        <a:xfrm>
          <a:off x="16370300" y="15276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70580</xdr:rowOff>
    </xdr:from>
    <xdr:to>
      <xdr:col>86</xdr:col>
      <xdr:colOff>25400</xdr:colOff>
      <xdr:row>90</xdr:row>
      <xdr:rowOff>70580</xdr:rowOff>
    </xdr:to>
    <xdr:cxnSp macro="">
      <xdr:nvCxnSpPr>
        <xdr:cNvPr id="696" name="直線コネクタ 695"/>
        <xdr:cNvCxnSpPr/>
      </xdr:nvCxnSpPr>
      <xdr:spPr>
        <a:xfrm>
          <a:off x="16230600" y="1550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96338</xdr:rowOff>
    </xdr:from>
    <xdr:to>
      <xdr:col>85</xdr:col>
      <xdr:colOff>127000</xdr:colOff>
      <xdr:row>98</xdr:row>
      <xdr:rowOff>113278</xdr:rowOff>
    </xdr:to>
    <xdr:cxnSp macro="">
      <xdr:nvCxnSpPr>
        <xdr:cNvPr id="697" name="直線コネクタ 696"/>
        <xdr:cNvCxnSpPr/>
      </xdr:nvCxnSpPr>
      <xdr:spPr>
        <a:xfrm>
          <a:off x="15481300" y="16898438"/>
          <a:ext cx="838200" cy="16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59774</xdr:rowOff>
    </xdr:from>
    <xdr:ext cx="534377" cy="259045"/>
    <xdr:sp macro="" textlink="">
      <xdr:nvSpPr>
        <xdr:cNvPr id="698" name="積立金平均値テキスト"/>
        <xdr:cNvSpPr txBox="1"/>
      </xdr:nvSpPr>
      <xdr:spPr>
        <a:xfrm>
          <a:off x="16370300" y="16861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81347</xdr:rowOff>
    </xdr:from>
    <xdr:to>
      <xdr:col>85</xdr:col>
      <xdr:colOff>177800</xdr:colOff>
      <xdr:row>99</xdr:row>
      <xdr:rowOff>11497</xdr:rowOff>
    </xdr:to>
    <xdr:sp macro="" textlink="">
      <xdr:nvSpPr>
        <xdr:cNvPr id="699" name="フローチャート: 判断 698"/>
        <xdr:cNvSpPr/>
      </xdr:nvSpPr>
      <xdr:spPr>
        <a:xfrm>
          <a:off x="16268700" y="1688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96338</xdr:rowOff>
    </xdr:from>
    <xdr:to>
      <xdr:col>81</xdr:col>
      <xdr:colOff>50800</xdr:colOff>
      <xdr:row>98</xdr:row>
      <xdr:rowOff>146616</xdr:rowOff>
    </xdr:to>
    <xdr:cxnSp macro="">
      <xdr:nvCxnSpPr>
        <xdr:cNvPr id="700" name="直線コネクタ 699"/>
        <xdr:cNvCxnSpPr/>
      </xdr:nvCxnSpPr>
      <xdr:spPr>
        <a:xfrm flipV="1">
          <a:off x="14592300" y="16898438"/>
          <a:ext cx="889000" cy="50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72574</xdr:rowOff>
    </xdr:from>
    <xdr:to>
      <xdr:col>81</xdr:col>
      <xdr:colOff>101600</xdr:colOff>
      <xdr:row>99</xdr:row>
      <xdr:rowOff>2724</xdr:rowOff>
    </xdr:to>
    <xdr:sp macro="" textlink="">
      <xdr:nvSpPr>
        <xdr:cNvPr id="701" name="フローチャート: 判断 700"/>
        <xdr:cNvSpPr/>
      </xdr:nvSpPr>
      <xdr:spPr>
        <a:xfrm>
          <a:off x="15430500" y="168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165301</xdr:rowOff>
    </xdr:from>
    <xdr:ext cx="534377" cy="259045"/>
    <xdr:sp macro="" textlink="">
      <xdr:nvSpPr>
        <xdr:cNvPr id="702" name="テキスト ボックス 701"/>
        <xdr:cNvSpPr txBox="1"/>
      </xdr:nvSpPr>
      <xdr:spPr>
        <a:xfrm>
          <a:off x="15214111" y="16967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146616</xdr:rowOff>
    </xdr:from>
    <xdr:to>
      <xdr:col>76</xdr:col>
      <xdr:colOff>114300</xdr:colOff>
      <xdr:row>98</xdr:row>
      <xdr:rowOff>156949</xdr:rowOff>
    </xdr:to>
    <xdr:cxnSp macro="">
      <xdr:nvCxnSpPr>
        <xdr:cNvPr id="703" name="直線コネクタ 702"/>
        <xdr:cNvCxnSpPr/>
      </xdr:nvCxnSpPr>
      <xdr:spPr>
        <a:xfrm flipV="1">
          <a:off x="13703300" y="16948716"/>
          <a:ext cx="889000" cy="10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104654</xdr:rowOff>
    </xdr:from>
    <xdr:to>
      <xdr:col>76</xdr:col>
      <xdr:colOff>165100</xdr:colOff>
      <xdr:row>99</xdr:row>
      <xdr:rowOff>34804</xdr:rowOff>
    </xdr:to>
    <xdr:sp macro="" textlink="">
      <xdr:nvSpPr>
        <xdr:cNvPr id="704" name="フローチャート: 判断 703"/>
        <xdr:cNvSpPr/>
      </xdr:nvSpPr>
      <xdr:spPr>
        <a:xfrm>
          <a:off x="14541500" y="1690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25931</xdr:rowOff>
    </xdr:from>
    <xdr:ext cx="534377" cy="259045"/>
    <xdr:sp macro="" textlink="">
      <xdr:nvSpPr>
        <xdr:cNvPr id="705" name="テキスト ボックス 704"/>
        <xdr:cNvSpPr txBox="1"/>
      </xdr:nvSpPr>
      <xdr:spPr>
        <a:xfrm>
          <a:off x="14325111" y="1699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156949</xdr:rowOff>
    </xdr:from>
    <xdr:to>
      <xdr:col>71</xdr:col>
      <xdr:colOff>177800</xdr:colOff>
      <xdr:row>98</xdr:row>
      <xdr:rowOff>163937</xdr:rowOff>
    </xdr:to>
    <xdr:cxnSp macro="">
      <xdr:nvCxnSpPr>
        <xdr:cNvPr id="706" name="直線コネクタ 705"/>
        <xdr:cNvCxnSpPr/>
      </xdr:nvCxnSpPr>
      <xdr:spPr>
        <a:xfrm flipV="1">
          <a:off x="12814300" y="16959049"/>
          <a:ext cx="889000" cy="6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116498</xdr:rowOff>
    </xdr:from>
    <xdr:to>
      <xdr:col>72</xdr:col>
      <xdr:colOff>38100</xdr:colOff>
      <xdr:row>99</xdr:row>
      <xdr:rowOff>46648</xdr:rowOff>
    </xdr:to>
    <xdr:sp macro="" textlink="">
      <xdr:nvSpPr>
        <xdr:cNvPr id="707" name="フローチャート: 判断 706"/>
        <xdr:cNvSpPr/>
      </xdr:nvSpPr>
      <xdr:spPr>
        <a:xfrm>
          <a:off x="13652500" y="16918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37775</xdr:rowOff>
    </xdr:from>
    <xdr:ext cx="534377" cy="259045"/>
    <xdr:sp macro="" textlink="">
      <xdr:nvSpPr>
        <xdr:cNvPr id="708" name="テキスト ボックス 707"/>
        <xdr:cNvSpPr txBox="1"/>
      </xdr:nvSpPr>
      <xdr:spPr>
        <a:xfrm>
          <a:off x="13436111" y="1701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124061</xdr:rowOff>
    </xdr:from>
    <xdr:to>
      <xdr:col>67</xdr:col>
      <xdr:colOff>101600</xdr:colOff>
      <xdr:row>99</xdr:row>
      <xdr:rowOff>54211</xdr:rowOff>
    </xdr:to>
    <xdr:sp macro="" textlink="">
      <xdr:nvSpPr>
        <xdr:cNvPr id="709" name="フローチャート: 判断 708"/>
        <xdr:cNvSpPr/>
      </xdr:nvSpPr>
      <xdr:spPr>
        <a:xfrm>
          <a:off x="12763500" y="169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45338</xdr:rowOff>
    </xdr:from>
    <xdr:ext cx="534377" cy="259045"/>
    <xdr:sp macro="" textlink="">
      <xdr:nvSpPr>
        <xdr:cNvPr id="710" name="テキスト ボックス 709"/>
        <xdr:cNvSpPr txBox="1"/>
      </xdr:nvSpPr>
      <xdr:spPr>
        <a:xfrm>
          <a:off x="12547111" y="1701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62478</xdr:rowOff>
    </xdr:from>
    <xdr:to>
      <xdr:col>85</xdr:col>
      <xdr:colOff>177800</xdr:colOff>
      <xdr:row>98</xdr:row>
      <xdr:rowOff>164078</xdr:rowOff>
    </xdr:to>
    <xdr:sp macro="" textlink="">
      <xdr:nvSpPr>
        <xdr:cNvPr id="716" name="楕円 715"/>
        <xdr:cNvSpPr/>
      </xdr:nvSpPr>
      <xdr:spPr>
        <a:xfrm>
          <a:off x="16268700" y="16864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21855</xdr:rowOff>
    </xdr:from>
    <xdr:ext cx="534377" cy="259045"/>
    <xdr:sp macro="" textlink="">
      <xdr:nvSpPr>
        <xdr:cNvPr id="717" name="積立金該当値テキスト"/>
        <xdr:cNvSpPr txBox="1"/>
      </xdr:nvSpPr>
      <xdr:spPr>
        <a:xfrm>
          <a:off x="16370300" y="1665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45538</xdr:rowOff>
    </xdr:from>
    <xdr:to>
      <xdr:col>81</xdr:col>
      <xdr:colOff>101600</xdr:colOff>
      <xdr:row>98</xdr:row>
      <xdr:rowOff>147138</xdr:rowOff>
    </xdr:to>
    <xdr:sp macro="" textlink="">
      <xdr:nvSpPr>
        <xdr:cNvPr id="718" name="楕円 717"/>
        <xdr:cNvSpPr/>
      </xdr:nvSpPr>
      <xdr:spPr>
        <a:xfrm>
          <a:off x="15430500" y="16847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163665</xdr:rowOff>
    </xdr:from>
    <xdr:ext cx="534377" cy="259045"/>
    <xdr:sp macro="" textlink="">
      <xdr:nvSpPr>
        <xdr:cNvPr id="719" name="テキスト ボックス 718"/>
        <xdr:cNvSpPr txBox="1"/>
      </xdr:nvSpPr>
      <xdr:spPr>
        <a:xfrm>
          <a:off x="15214111" y="1662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95816</xdr:rowOff>
    </xdr:from>
    <xdr:to>
      <xdr:col>76</xdr:col>
      <xdr:colOff>165100</xdr:colOff>
      <xdr:row>99</xdr:row>
      <xdr:rowOff>25966</xdr:rowOff>
    </xdr:to>
    <xdr:sp macro="" textlink="">
      <xdr:nvSpPr>
        <xdr:cNvPr id="720" name="楕円 719"/>
        <xdr:cNvSpPr/>
      </xdr:nvSpPr>
      <xdr:spPr>
        <a:xfrm>
          <a:off x="14541500" y="16897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42493</xdr:rowOff>
    </xdr:from>
    <xdr:ext cx="534377" cy="259045"/>
    <xdr:sp macro="" textlink="">
      <xdr:nvSpPr>
        <xdr:cNvPr id="721" name="テキスト ボックス 720"/>
        <xdr:cNvSpPr txBox="1"/>
      </xdr:nvSpPr>
      <xdr:spPr>
        <a:xfrm>
          <a:off x="14325111" y="1667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106149</xdr:rowOff>
    </xdr:from>
    <xdr:to>
      <xdr:col>72</xdr:col>
      <xdr:colOff>38100</xdr:colOff>
      <xdr:row>99</xdr:row>
      <xdr:rowOff>36299</xdr:rowOff>
    </xdr:to>
    <xdr:sp macro="" textlink="">
      <xdr:nvSpPr>
        <xdr:cNvPr id="722" name="楕円 721"/>
        <xdr:cNvSpPr/>
      </xdr:nvSpPr>
      <xdr:spPr>
        <a:xfrm>
          <a:off x="13652500" y="1690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52826</xdr:rowOff>
    </xdr:from>
    <xdr:ext cx="534377" cy="259045"/>
    <xdr:sp macro="" textlink="">
      <xdr:nvSpPr>
        <xdr:cNvPr id="723" name="テキスト ボックス 722"/>
        <xdr:cNvSpPr txBox="1"/>
      </xdr:nvSpPr>
      <xdr:spPr>
        <a:xfrm>
          <a:off x="13436111" y="16683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113137</xdr:rowOff>
    </xdr:from>
    <xdr:to>
      <xdr:col>67</xdr:col>
      <xdr:colOff>101600</xdr:colOff>
      <xdr:row>99</xdr:row>
      <xdr:rowOff>43287</xdr:rowOff>
    </xdr:to>
    <xdr:sp macro="" textlink="">
      <xdr:nvSpPr>
        <xdr:cNvPr id="724" name="楕円 723"/>
        <xdr:cNvSpPr/>
      </xdr:nvSpPr>
      <xdr:spPr>
        <a:xfrm>
          <a:off x="12763500" y="1691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59814</xdr:rowOff>
    </xdr:from>
    <xdr:ext cx="534377" cy="259045"/>
    <xdr:sp macro="" textlink="">
      <xdr:nvSpPr>
        <xdr:cNvPr id="725" name="テキスト ボックス 724"/>
        <xdr:cNvSpPr txBox="1"/>
      </xdr:nvSpPr>
      <xdr:spPr>
        <a:xfrm>
          <a:off x="12547111" y="16690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6" name="直線コネクタ 73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7" name="テキスト ボックス 73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8" name="直線コネクタ 73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9" name="テキスト ボックス 73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0" name="直線コネクタ 73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41" name="テキスト ボックス 74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2" name="直線コネクタ 74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43" name="テキスト ボックス 74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4" name="直線コネクタ 74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5" name="テキスト ボックス 74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6" name="直線コネクタ 74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7" name="テキスト ボックス 74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9" name="テキスト ボックス 74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38757</xdr:rowOff>
    </xdr:from>
    <xdr:to>
      <xdr:col>116</xdr:col>
      <xdr:colOff>62864</xdr:colOff>
      <xdr:row>39</xdr:row>
      <xdr:rowOff>98878</xdr:rowOff>
    </xdr:to>
    <xdr:cxnSp macro="">
      <xdr:nvCxnSpPr>
        <xdr:cNvPr id="751" name="直線コネクタ 750"/>
        <xdr:cNvCxnSpPr/>
      </xdr:nvCxnSpPr>
      <xdr:spPr>
        <a:xfrm flipV="1">
          <a:off x="22159595" y="5353707"/>
          <a:ext cx="1269" cy="1431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3" name="直線コネクタ 75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156884</xdr:rowOff>
    </xdr:from>
    <xdr:ext cx="534377" cy="259045"/>
    <xdr:sp macro="" textlink="">
      <xdr:nvSpPr>
        <xdr:cNvPr id="754" name="投資及び出資金最大値テキスト"/>
        <xdr:cNvSpPr txBox="1"/>
      </xdr:nvSpPr>
      <xdr:spPr>
        <a:xfrm>
          <a:off x="22212300" y="512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38757</xdr:rowOff>
    </xdr:from>
    <xdr:to>
      <xdr:col>116</xdr:col>
      <xdr:colOff>152400</xdr:colOff>
      <xdr:row>31</xdr:row>
      <xdr:rowOff>38757</xdr:rowOff>
    </xdr:to>
    <xdr:cxnSp macro="">
      <xdr:nvCxnSpPr>
        <xdr:cNvPr id="755" name="直線コネクタ 754"/>
        <xdr:cNvCxnSpPr/>
      </xdr:nvCxnSpPr>
      <xdr:spPr>
        <a:xfrm>
          <a:off x="22072600" y="535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6" name="直線コネクタ 755"/>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116806</xdr:rowOff>
    </xdr:from>
    <xdr:ext cx="469744" cy="259045"/>
    <xdr:sp macro="" textlink="">
      <xdr:nvSpPr>
        <xdr:cNvPr id="757" name="投資及び出資金平均値テキスト"/>
        <xdr:cNvSpPr txBox="1"/>
      </xdr:nvSpPr>
      <xdr:spPr>
        <a:xfrm>
          <a:off x="22212300" y="6460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93929</xdr:rowOff>
    </xdr:from>
    <xdr:to>
      <xdr:col>116</xdr:col>
      <xdr:colOff>114300</xdr:colOff>
      <xdr:row>39</xdr:row>
      <xdr:rowOff>24079</xdr:rowOff>
    </xdr:to>
    <xdr:sp macro="" textlink="">
      <xdr:nvSpPr>
        <xdr:cNvPr id="758" name="フローチャート: 判断 757"/>
        <xdr:cNvSpPr/>
      </xdr:nvSpPr>
      <xdr:spPr>
        <a:xfrm>
          <a:off x="22110700" y="6609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9" name="直線コネクタ 758"/>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101016</xdr:rowOff>
    </xdr:from>
    <xdr:to>
      <xdr:col>112</xdr:col>
      <xdr:colOff>38100</xdr:colOff>
      <xdr:row>39</xdr:row>
      <xdr:rowOff>31166</xdr:rowOff>
    </xdr:to>
    <xdr:sp macro="" textlink="">
      <xdr:nvSpPr>
        <xdr:cNvPr id="760" name="フローチャート: 判断 759"/>
        <xdr:cNvSpPr/>
      </xdr:nvSpPr>
      <xdr:spPr>
        <a:xfrm>
          <a:off x="21272500" y="6616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47693</xdr:rowOff>
    </xdr:from>
    <xdr:ext cx="469744" cy="259045"/>
    <xdr:sp macro="" textlink="">
      <xdr:nvSpPr>
        <xdr:cNvPr id="761" name="テキスト ボックス 760"/>
        <xdr:cNvSpPr txBox="1"/>
      </xdr:nvSpPr>
      <xdr:spPr>
        <a:xfrm>
          <a:off x="21088428" y="6391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2" name="直線コネクタ 761"/>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91708</xdr:rowOff>
    </xdr:from>
    <xdr:to>
      <xdr:col>107</xdr:col>
      <xdr:colOff>101600</xdr:colOff>
      <xdr:row>39</xdr:row>
      <xdr:rowOff>21858</xdr:rowOff>
    </xdr:to>
    <xdr:sp macro="" textlink="">
      <xdr:nvSpPr>
        <xdr:cNvPr id="763" name="フローチャート: 判断 762"/>
        <xdr:cNvSpPr/>
      </xdr:nvSpPr>
      <xdr:spPr>
        <a:xfrm>
          <a:off x="20383500" y="660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38385</xdr:rowOff>
    </xdr:from>
    <xdr:ext cx="469744" cy="259045"/>
    <xdr:sp macro="" textlink="">
      <xdr:nvSpPr>
        <xdr:cNvPr id="764" name="テキスト ボックス 763"/>
        <xdr:cNvSpPr txBox="1"/>
      </xdr:nvSpPr>
      <xdr:spPr>
        <a:xfrm>
          <a:off x="20199428" y="6382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5" name="直線コネクタ 764"/>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136743</xdr:rowOff>
    </xdr:from>
    <xdr:to>
      <xdr:col>102</xdr:col>
      <xdr:colOff>165100</xdr:colOff>
      <xdr:row>39</xdr:row>
      <xdr:rowOff>66893</xdr:rowOff>
    </xdr:to>
    <xdr:sp macro="" textlink="">
      <xdr:nvSpPr>
        <xdr:cNvPr id="766" name="フローチャート: 判断 765"/>
        <xdr:cNvSpPr/>
      </xdr:nvSpPr>
      <xdr:spPr>
        <a:xfrm>
          <a:off x="19494500" y="665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83420</xdr:rowOff>
    </xdr:from>
    <xdr:ext cx="469744" cy="259045"/>
    <xdr:sp macro="" textlink="">
      <xdr:nvSpPr>
        <xdr:cNvPr id="767" name="テキスト ボックス 766"/>
        <xdr:cNvSpPr txBox="1"/>
      </xdr:nvSpPr>
      <xdr:spPr>
        <a:xfrm>
          <a:off x="19310428" y="6427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142163</xdr:rowOff>
    </xdr:from>
    <xdr:to>
      <xdr:col>98</xdr:col>
      <xdr:colOff>38100</xdr:colOff>
      <xdr:row>39</xdr:row>
      <xdr:rowOff>72313</xdr:rowOff>
    </xdr:to>
    <xdr:sp macro="" textlink="">
      <xdr:nvSpPr>
        <xdr:cNvPr id="768" name="フローチャート: 判断 767"/>
        <xdr:cNvSpPr/>
      </xdr:nvSpPr>
      <xdr:spPr>
        <a:xfrm>
          <a:off x="18605500" y="6657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88841</xdr:rowOff>
    </xdr:from>
    <xdr:ext cx="469744" cy="259045"/>
    <xdr:sp macro="" textlink="">
      <xdr:nvSpPr>
        <xdr:cNvPr id="769" name="テキスト ボックス 768"/>
        <xdr:cNvSpPr txBox="1"/>
      </xdr:nvSpPr>
      <xdr:spPr>
        <a:xfrm>
          <a:off x="18421428" y="6432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5" name="楕円 774"/>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6"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7" name="楕円 776"/>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8" name="テキスト ボックス 777"/>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9" name="楕円 778"/>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0" name="テキスト ボックス 779"/>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1" name="楕円 780"/>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2" name="テキスト ボックス 781"/>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3" name="楕円 782"/>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4" name="テキスト ボックス 783"/>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95" name="直線コネクタ 79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96" name="テキスト ボックス 79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7" name="直線コネクタ 79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98" name="テキスト ボックス 79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9" name="直線コネクタ 79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800" name="テキスト ボックス 799"/>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801" name="直線コネクタ 80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802" name="テキスト ボックス 801"/>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3" name="直線コネクタ 80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4" name="テキスト ボックス 80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96151</xdr:rowOff>
    </xdr:from>
    <xdr:to>
      <xdr:col>116</xdr:col>
      <xdr:colOff>62864</xdr:colOff>
      <xdr:row>58</xdr:row>
      <xdr:rowOff>139700</xdr:rowOff>
    </xdr:to>
    <xdr:cxnSp macro="">
      <xdr:nvCxnSpPr>
        <xdr:cNvPr id="806" name="直線コネクタ 805"/>
        <xdr:cNvCxnSpPr/>
      </xdr:nvCxnSpPr>
      <xdr:spPr>
        <a:xfrm flipV="1">
          <a:off x="22159595" y="8668651"/>
          <a:ext cx="1269" cy="141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07"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8" name="直線コネクタ 80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42828</xdr:rowOff>
    </xdr:from>
    <xdr:ext cx="534377" cy="259045"/>
    <xdr:sp macro="" textlink="">
      <xdr:nvSpPr>
        <xdr:cNvPr id="809" name="貸付金最大値テキスト"/>
        <xdr:cNvSpPr txBox="1"/>
      </xdr:nvSpPr>
      <xdr:spPr>
        <a:xfrm>
          <a:off x="22212300" y="844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96151</xdr:rowOff>
    </xdr:from>
    <xdr:to>
      <xdr:col>116</xdr:col>
      <xdr:colOff>152400</xdr:colOff>
      <xdr:row>50</xdr:row>
      <xdr:rowOff>96151</xdr:rowOff>
    </xdr:to>
    <xdr:cxnSp macro="">
      <xdr:nvCxnSpPr>
        <xdr:cNvPr id="810" name="直線コネクタ 809"/>
        <xdr:cNvCxnSpPr/>
      </xdr:nvCxnSpPr>
      <xdr:spPr>
        <a:xfrm>
          <a:off x="22072600" y="8668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111491</xdr:rowOff>
    </xdr:from>
    <xdr:to>
      <xdr:col>116</xdr:col>
      <xdr:colOff>63500</xdr:colOff>
      <xdr:row>58</xdr:row>
      <xdr:rowOff>112085</xdr:rowOff>
    </xdr:to>
    <xdr:cxnSp macro="">
      <xdr:nvCxnSpPr>
        <xdr:cNvPr id="811" name="直線コネクタ 810"/>
        <xdr:cNvCxnSpPr/>
      </xdr:nvCxnSpPr>
      <xdr:spPr>
        <a:xfrm flipV="1">
          <a:off x="21323300" y="10055591"/>
          <a:ext cx="838200" cy="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147919</xdr:rowOff>
    </xdr:from>
    <xdr:ext cx="469744" cy="259045"/>
    <xdr:sp macro="" textlink="">
      <xdr:nvSpPr>
        <xdr:cNvPr id="812" name="貸付金平均値テキスト"/>
        <xdr:cNvSpPr txBox="1"/>
      </xdr:nvSpPr>
      <xdr:spPr>
        <a:xfrm>
          <a:off x="22212300" y="9749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125042</xdr:rowOff>
    </xdr:from>
    <xdr:to>
      <xdr:col>116</xdr:col>
      <xdr:colOff>114300</xdr:colOff>
      <xdr:row>58</xdr:row>
      <xdr:rowOff>55192</xdr:rowOff>
    </xdr:to>
    <xdr:sp macro="" textlink="">
      <xdr:nvSpPr>
        <xdr:cNvPr id="813" name="フローチャート: 判断 812"/>
        <xdr:cNvSpPr/>
      </xdr:nvSpPr>
      <xdr:spPr>
        <a:xfrm>
          <a:off x="221107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95238</xdr:rowOff>
    </xdr:from>
    <xdr:to>
      <xdr:col>111</xdr:col>
      <xdr:colOff>177800</xdr:colOff>
      <xdr:row>58</xdr:row>
      <xdr:rowOff>112085</xdr:rowOff>
    </xdr:to>
    <xdr:cxnSp macro="">
      <xdr:nvCxnSpPr>
        <xdr:cNvPr id="814" name="直線コネクタ 813"/>
        <xdr:cNvCxnSpPr/>
      </xdr:nvCxnSpPr>
      <xdr:spPr>
        <a:xfrm>
          <a:off x="20434300" y="10039338"/>
          <a:ext cx="889000" cy="16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132083</xdr:rowOff>
    </xdr:from>
    <xdr:to>
      <xdr:col>112</xdr:col>
      <xdr:colOff>38100</xdr:colOff>
      <xdr:row>58</xdr:row>
      <xdr:rowOff>62233</xdr:rowOff>
    </xdr:to>
    <xdr:sp macro="" textlink="">
      <xdr:nvSpPr>
        <xdr:cNvPr id="815" name="フローチャート: 判断 814"/>
        <xdr:cNvSpPr/>
      </xdr:nvSpPr>
      <xdr:spPr>
        <a:xfrm>
          <a:off x="21272500" y="99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78760</xdr:rowOff>
    </xdr:from>
    <xdr:ext cx="469744" cy="259045"/>
    <xdr:sp macro="" textlink="">
      <xdr:nvSpPr>
        <xdr:cNvPr id="816" name="テキスト ボックス 815"/>
        <xdr:cNvSpPr txBox="1"/>
      </xdr:nvSpPr>
      <xdr:spPr>
        <a:xfrm>
          <a:off x="21088428" y="967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95238</xdr:rowOff>
    </xdr:from>
    <xdr:to>
      <xdr:col>107</xdr:col>
      <xdr:colOff>50800</xdr:colOff>
      <xdr:row>58</xdr:row>
      <xdr:rowOff>96243</xdr:rowOff>
    </xdr:to>
    <xdr:cxnSp macro="">
      <xdr:nvCxnSpPr>
        <xdr:cNvPr id="817" name="直線コネクタ 816"/>
        <xdr:cNvCxnSpPr/>
      </xdr:nvCxnSpPr>
      <xdr:spPr>
        <a:xfrm flipV="1">
          <a:off x="19545300" y="10039338"/>
          <a:ext cx="889000" cy="1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116606</xdr:rowOff>
    </xdr:from>
    <xdr:to>
      <xdr:col>107</xdr:col>
      <xdr:colOff>101600</xdr:colOff>
      <xdr:row>58</xdr:row>
      <xdr:rowOff>46756</xdr:rowOff>
    </xdr:to>
    <xdr:sp macro="" textlink="">
      <xdr:nvSpPr>
        <xdr:cNvPr id="818" name="フローチャート: 判断 817"/>
        <xdr:cNvSpPr/>
      </xdr:nvSpPr>
      <xdr:spPr>
        <a:xfrm>
          <a:off x="20383500" y="988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63283</xdr:rowOff>
    </xdr:from>
    <xdr:ext cx="469744" cy="259045"/>
    <xdr:sp macro="" textlink="">
      <xdr:nvSpPr>
        <xdr:cNvPr id="819" name="テキスト ボックス 818"/>
        <xdr:cNvSpPr txBox="1"/>
      </xdr:nvSpPr>
      <xdr:spPr>
        <a:xfrm>
          <a:off x="20199428" y="9664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96243</xdr:rowOff>
    </xdr:from>
    <xdr:to>
      <xdr:col>102</xdr:col>
      <xdr:colOff>114300</xdr:colOff>
      <xdr:row>58</xdr:row>
      <xdr:rowOff>97089</xdr:rowOff>
    </xdr:to>
    <xdr:cxnSp macro="">
      <xdr:nvCxnSpPr>
        <xdr:cNvPr id="820" name="直線コネクタ 819"/>
        <xdr:cNvCxnSpPr/>
      </xdr:nvCxnSpPr>
      <xdr:spPr>
        <a:xfrm flipV="1">
          <a:off x="18656300" y="10040343"/>
          <a:ext cx="889000" cy="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135192</xdr:rowOff>
    </xdr:from>
    <xdr:to>
      <xdr:col>102</xdr:col>
      <xdr:colOff>165100</xdr:colOff>
      <xdr:row>58</xdr:row>
      <xdr:rowOff>65342</xdr:rowOff>
    </xdr:to>
    <xdr:sp macro="" textlink="">
      <xdr:nvSpPr>
        <xdr:cNvPr id="821" name="フローチャート: 判断 820"/>
        <xdr:cNvSpPr/>
      </xdr:nvSpPr>
      <xdr:spPr>
        <a:xfrm>
          <a:off x="19494500" y="99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81869</xdr:rowOff>
    </xdr:from>
    <xdr:ext cx="469744" cy="259045"/>
    <xdr:sp macro="" textlink="">
      <xdr:nvSpPr>
        <xdr:cNvPr id="822" name="テキスト ボックス 821"/>
        <xdr:cNvSpPr txBox="1"/>
      </xdr:nvSpPr>
      <xdr:spPr>
        <a:xfrm>
          <a:off x="19310428" y="968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132631</xdr:rowOff>
    </xdr:from>
    <xdr:to>
      <xdr:col>98</xdr:col>
      <xdr:colOff>38100</xdr:colOff>
      <xdr:row>58</xdr:row>
      <xdr:rowOff>62781</xdr:rowOff>
    </xdr:to>
    <xdr:sp macro="" textlink="">
      <xdr:nvSpPr>
        <xdr:cNvPr id="823" name="フローチャート: 判断 822"/>
        <xdr:cNvSpPr/>
      </xdr:nvSpPr>
      <xdr:spPr>
        <a:xfrm>
          <a:off x="18605500" y="990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79308</xdr:rowOff>
    </xdr:from>
    <xdr:ext cx="469744" cy="259045"/>
    <xdr:sp macro="" textlink="">
      <xdr:nvSpPr>
        <xdr:cNvPr id="824" name="テキスト ボックス 823"/>
        <xdr:cNvSpPr txBox="1"/>
      </xdr:nvSpPr>
      <xdr:spPr>
        <a:xfrm>
          <a:off x="18421428" y="9680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5" name="テキスト ボックス 82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6" name="テキスト ボックス 82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7" name="テキスト ボックス 82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8" name="テキスト ボックス 82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9" name="テキスト ボックス 82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60691</xdr:rowOff>
    </xdr:from>
    <xdr:to>
      <xdr:col>116</xdr:col>
      <xdr:colOff>114300</xdr:colOff>
      <xdr:row>58</xdr:row>
      <xdr:rowOff>162291</xdr:rowOff>
    </xdr:to>
    <xdr:sp macro="" textlink="">
      <xdr:nvSpPr>
        <xdr:cNvPr id="830" name="楕円 829"/>
        <xdr:cNvSpPr/>
      </xdr:nvSpPr>
      <xdr:spPr>
        <a:xfrm>
          <a:off x="22110700" y="1000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147068</xdr:rowOff>
    </xdr:from>
    <xdr:ext cx="469744" cy="259045"/>
    <xdr:sp macro="" textlink="">
      <xdr:nvSpPr>
        <xdr:cNvPr id="831" name="貸付金該当値テキスト"/>
        <xdr:cNvSpPr txBox="1"/>
      </xdr:nvSpPr>
      <xdr:spPr>
        <a:xfrm>
          <a:off x="22212300" y="9919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61285</xdr:rowOff>
    </xdr:from>
    <xdr:to>
      <xdr:col>112</xdr:col>
      <xdr:colOff>38100</xdr:colOff>
      <xdr:row>58</xdr:row>
      <xdr:rowOff>162885</xdr:rowOff>
    </xdr:to>
    <xdr:sp macro="" textlink="">
      <xdr:nvSpPr>
        <xdr:cNvPr id="832" name="楕円 831"/>
        <xdr:cNvSpPr/>
      </xdr:nvSpPr>
      <xdr:spPr>
        <a:xfrm>
          <a:off x="21272500" y="1000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154012</xdr:rowOff>
    </xdr:from>
    <xdr:ext cx="469744" cy="259045"/>
    <xdr:sp macro="" textlink="">
      <xdr:nvSpPr>
        <xdr:cNvPr id="833" name="テキスト ボックス 832"/>
        <xdr:cNvSpPr txBox="1"/>
      </xdr:nvSpPr>
      <xdr:spPr>
        <a:xfrm>
          <a:off x="21088428" y="1009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44438</xdr:rowOff>
    </xdr:from>
    <xdr:to>
      <xdr:col>107</xdr:col>
      <xdr:colOff>101600</xdr:colOff>
      <xdr:row>58</xdr:row>
      <xdr:rowOff>146038</xdr:rowOff>
    </xdr:to>
    <xdr:sp macro="" textlink="">
      <xdr:nvSpPr>
        <xdr:cNvPr id="834" name="楕円 833"/>
        <xdr:cNvSpPr/>
      </xdr:nvSpPr>
      <xdr:spPr>
        <a:xfrm>
          <a:off x="20383500" y="9988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137165</xdr:rowOff>
    </xdr:from>
    <xdr:ext cx="469744" cy="259045"/>
    <xdr:sp macro="" textlink="">
      <xdr:nvSpPr>
        <xdr:cNvPr id="835" name="テキスト ボックス 834"/>
        <xdr:cNvSpPr txBox="1"/>
      </xdr:nvSpPr>
      <xdr:spPr>
        <a:xfrm>
          <a:off x="20199428" y="10081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45443</xdr:rowOff>
    </xdr:from>
    <xdr:to>
      <xdr:col>102</xdr:col>
      <xdr:colOff>165100</xdr:colOff>
      <xdr:row>58</xdr:row>
      <xdr:rowOff>147043</xdr:rowOff>
    </xdr:to>
    <xdr:sp macro="" textlink="">
      <xdr:nvSpPr>
        <xdr:cNvPr id="836" name="楕円 835"/>
        <xdr:cNvSpPr/>
      </xdr:nvSpPr>
      <xdr:spPr>
        <a:xfrm>
          <a:off x="19494500" y="998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138170</xdr:rowOff>
    </xdr:from>
    <xdr:ext cx="469744" cy="259045"/>
    <xdr:sp macro="" textlink="">
      <xdr:nvSpPr>
        <xdr:cNvPr id="837" name="テキスト ボックス 836"/>
        <xdr:cNvSpPr txBox="1"/>
      </xdr:nvSpPr>
      <xdr:spPr>
        <a:xfrm>
          <a:off x="19310428" y="10082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46289</xdr:rowOff>
    </xdr:from>
    <xdr:to>
      <xdr:col>98</xdr:col>
      <xdr:colOff>38100</xdr:colOff>
      <xdr:row>58</xdr:row>
      <xdr:rowOff>147889</xdr:rowOff>
    </xdr:to>
    <xdr:sp macro="" textlink="">
      <xdr:nvSpPr>
        <xdr:cNvPr id="838" name="楕円 837"/>
        <xdr:cNvSpPr/>
      </xdr:nvSpPr>
      <xdr:spPr>
        <a:xfrm>
          <a:off x="18605500" y="999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139016</xdr:rowOff>
    </xdr:from>
    <xdr:ext cx="469744" cy="259045"/>
    <xdr:sp macro="" textlink="">
      <xdr:nvSpPr>
        <xdr:cNvPr id="839" name="テキスト ボックス 838"/>
        <xdr:cNvSpPr txBox="1"/>
      </xdr:nvSpPr>
      <xdr:spPr>
        <a:xfrm>
          <a:off x="18421428" y="1008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40" name="正方形/長方形 83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1" name="正方形/長方形 84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2" name="正方形/長方形 84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3" name="正方形/長方形 84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4" name="正方形/長方形 84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5" name="正方形/長方形 84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6" name="正方形/長方形 84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7" name="正方形/長方形 84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8" name="テキスト ボックス 84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9" name="直線コネクタ 84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50" name="テキスト ボックス 84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51" name="直線コネクタ 850"/>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52" name="テキスト ボックス 851"/>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53" name="直線コネクタ 852"/>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4" name="テキスト ボックス 853"/>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5" name="直線コネクタ 854"/>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6" name="テキスト ボックス 855"/>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7" name="直線コネクタ 856"/>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8" name="テキスト ボックス 857"/>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9" name="直線コネクタ 858"/>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60" name="テキスト ボックス 859"/>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61" name="直線コネクタ 860"/>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62" name="テキスト ボックス 861"/>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3" name="直線コネクタ 86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64" name="テキスト ボックス 86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105557</xdr:rowOff>
    </xdr:from>
    <xdr:to>
      <xdr:col>116</xdr:col>
      <xdr:colOff>62864</xdr:colOff>
      <xdr:row>78</xdr:row>
      <xdr:rowOff>121281</xdr:rowOff>
    </xdr:to>
    <xdr:cxnSp macro="">
      <xdr:nvCxnSpPr>
        <xdr:cNvPr id="866" name="直線コネクタ 865"/>
        <xdr:cNvCxnSpPr/>
      </xdr:nvCxnSpPr>
      <xdr:spPr>
        <a:xfrm flipV="1">
          <a:off x="22159595" y="11935607"/>
          <a:ext cx="1269" cy="1558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125108</xdr:rowOff>
    </xdr:from>
    <xdr:ext cx="534377" cy="259045"/>
    <xdr:sp macro="" textlink="">
      <xdr:nvSpPr>
        <xdr:cNvPr id="867" name="繰出金最小値テキスト"/>
        <xdr:cNvSpPr txBox="1"/>
      </xdr:nvSpPr>
      <xdr:spPr>
        <a:xfrm>
          <a:off x="22212300" y="1349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121281</xdr:rowOff>
    </xdr:from>
    <xdr:to>
      <xdr:col>116</xdr:col>
      <xdr:colOff>152400</xdr:colOff>
      <xdr:row>78</xdr:row>
      <xdr:rowOff>121281</xdr:rowOff>
    </xdr:to>
    <xdr:cxnSp macro="">
      <xdr:nvCxnSpPr>
        <xdr:cNvPr id="868" name="直線コネクタ 867"/>
        <xdr:cNvCxnSpPr/>
      </xdr:nvCxnSpPr>
      <xdr:spPr>
        <a:xfrm>
          <a:off x="22072600" y="13494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52234</xdr:rowOff>
    </xdr:from>
    <xdr:ext cx="599010" cy="259045"/>
    <xdr:sp macro="" textlink="">
      <xdr:nvSpPr>
        <xdr:cNvPr id="869" name="繰出金最大値テキスト"/>
        <xdr:cNvSpPr txBox="1"/>
      </xdr:nvSpPr>
      <xdr:spPr>
        <a:xfrm>
          <a:off x="22212300" y="11710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105557</xdr:rowOff>
    </xdr:from>
    <xdr:to>
      <xdr:col>116</xdr:col>
      <xdr:colOff>152400</xdr:colOff>
      <xdr:row>69</xdr:row>
      <xdr:rowOff>105557</xdr:rowOff>
    </xdr:to>
    <xdr:cxnSp macro="">
      <xdr:nvCxnSpPr>
        <xdr:cNvPr id="870" name="直線コネクタ 869"/>
        <xdr:cNvCxnSpPr/>
      </xdr:nvCxnSpPr>
      <xdr:spPr>
        <a:xfrm>
          <a:off x="22072600" y="11935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7276</xdr:rowOff>
    </xdr:from>
    <xdr:to>
      <xdr:col>116</xdr:col>
      <xdr:colOff>63500</xdr:colOff>
      <xdr:row>75</xdr:row>
      <xdr:rowOff>65634</xdr:rowOff>
    </xdr:to>
    <xdr:cxnSp macro="">
      <xdr:nvCxnSpPr>
        <xdr:cNvPr id="871" name="直線コネクタ 870"/>
        <xdr:cNvCxnSpPr/>
      </xdr:nvCxnSpPr>
      <xdr:spPr>
        <a:xfrm flipV="1">
          <a:off x="21323300" y="12866026"/>
          <a:ext cx="838200" cy="58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128804</xdr:rowOff>
    </xdr:from>
    <xdr:ext cx="534377" cy="259045"/>
    <xdr:sp macro="" textlink="">
      <xdr:nvSpPr>
        <xdr:cNvPr id="872" name="繰出金平均値テキスト"/>
        <xdr:cNvSpPr txBox="1"/>
      </xdr:nvSpPr>
      <xdr:spPr>
        <a:xfrm>
          <a:off x="22212300" y="12987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150377</xdr:rowOff>
    </xdr:from>
    <xdr:to>
      <xdr:col>116</xdr:col>
      <xdr:colOff>114300</xdr:colOff>
      <xdr:row>76</xdr:row>
      <xdr:rowOff>80527</xdr:rowOff>
    </xdr:to>
    <xdr:sp macro="" textlink="">
      <xdr:nvSpPr>
        <xdr:cNvPr id="873" name="フローチャート: 判断 872"/>
        <xdr:cNvSpPr/>
      </xdr:nvSpPr>
      <xdr:spPr>
        <a:xfrm>
          <a:off x="22110700" y="13009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65634</xdr:rowOff>
    </xdr:from>
    <xdr:to>
      <xdr:col>111</xdr:col>
      <xdr:colOff>177800</xdr:colOff>
      <xdr:row>75</xdr:row>
      <xdr:rowOff>82779</xdr:rowOff>
    </xdr:to>
    <xdr:cxnSp macro="">
      <xdr:nvCxnSpPr>
        <xdr:cNvPr id="874" name="直線コネクタ 873"/>
        <xdr:cNvCxnSpPr/>
      </xdr:nvCxnSpPr>
      <xdr:spPr>
        <a:xfrm flipV="1">
          <a:off x="20434300" y="12924384"/>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158965</xdr:rowOff>
    </xdr:from>
    <xdr:to>
      <xdr:col>112</xdr:col>
      <xdr:colOff>38100</xdr:colOff>
      <xdr:row>76</xdr:row>
      <xdr:rowOff>89115</xdr:rowOff>
    </xdr:to>
    <xdr:sp macro="" textlink="">
      <xdr:nvSpPr>
        <xdr:cNvPr id="875" name="フローチャート: 判断 874"/>
        <xdr:cNvSpPr/>
      </xdr:nvSpPr>
      <xdr:spPr>
        <a:xfrm>
          <a:off x="21272500" y="1301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80242</xdr:rowOff>
    </xdr:from>
    <xdr:ext cx="534377" cy="259045"/>
    <xdr:sp macro="" textlink="">
      <xdr:nvSpPr>
        <xdr:cNvPr id="876" name="テキスト ボックス 875"/>
        <xdr:cNvSpPr txBox="1"/>
      </xdr:nvSpPr>
      <xdr:spPr>
        <a:xfrm>
          <a:off x="21056111" y="1311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76312</xdr:rowOff>
    </xdr:from>
    <xdr:to>
      <xdr:col>107</xdr:col>
      <xdr:colOff>50800</xdr:colOff>
      <xdr:row>75</xdr:row>
      <xdr:rowOff>82779</xdr:rowOff>
    </xdr:to>
    <xdr:cxnSp macro="">
      <xdr:nvCxnSpPr>
        <xdr:cNvPr id="877" name="直線コネクタ 876"/>
        <xdr:cNvCxnSpPr/>
      </xdr:nvCxnSpPr>
      <xdr:spPr>
        <a:xfrm>
          <a:off x="19545300" y="12935062"/>
          <a:ext cx="889000" cy="6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18817</xdr:rowOff>
    </xdr:from>
    <xdr:to>
      <xdr:col>107</xdr:col>
      <xdr:colOff>101600</xdr:colOff>
      <xdr:row>76</xdr:row>
      <xdr:rowOff>120417</xdr:rowOff>
    </xdr:to>
    <xdr:sp macro="" textlink="">
      <xdr:nvSpPr>
        <xdr:cNvPr id="878" name="フローチャート: 判断 877"/>
        <xdr:cNvSpPr/>
      </xdr:nvSpPr>
      <xdr:spPr>
        <a:xfrm>
          <a:off x="20383500" y="1304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111544</xdr:rowOff>
    </xdr:from>
    <xdr:ext cx="534377" cy="259045"/>
    <xdr:sp macro="" textlink="">
      <xdr:nvSpPr>
        <xdr:cNvPr id="879" name="テキスト ボックス 878"/>
        <xdr:cNvSpPr txBox="1"/>
      </xdr:nvSpPr>
      <xdr:spPr>
        <a:xfrm>
          <a:off x="20167111" y="1314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52473</xdr:rowOff>
    </xdr:from>
    <xdr:to>
      <xdr:col>102</xdr:col>
      <xdr:colOff>114300</xdr:colOff>
      <xdr:row>75</xdr:row>
      <xdr:rowOff>76312</xdr:rowOff>
    </xdr:to>
    <xdr:cxnSp macro="">
      <xdr:nvCxnSpPr>
        <xdr:cNvPr id="880" name="直線コネクタ 879"/>
        <xdr:cNvCxnSpPr/>
      </xdr:nvCxnSpPr>
      <xdr:spPr>
        <a:xfrm>
          <a:off x="18656300" y="12911223"/>
          <a:ext cx="889000" cy="2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66073</xdr:rowOff>
    </xdr:from>
    <xdr:to>
      <xdr:col>102</xdr:col>
      <xdr:colOff>165100</xdr:colOff>
      <xdr:row>75</xdr:row>
      <xdr:rowOff>167673</xdr:rowOff>
    </xdr:to>
    <xdr:sp macro="" textlink="">
      <xdr:nvSpPr>
        <xdr:cNvPr id="881" name="フローチャート: 判断 880"/>
        <xdr:cNvSpPr/>
      </xdr:nvSpPr>
      <xdr:spPr>
        <a:xfrm>
          <a:off x="194945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158799</xdr:rowOff>
    </xdr:from>
    <xdr:ext cx="534377" cy="259045"/>
    <xdr:sp macro="" textlink="">
      <xdr:nvSpPr>
        <xdr:cNvPr id="882" name="テキスト ボックス 881"/>
        <xdr:cNvSpPr txBox="1"/>
      </xdr:nvSpPr>
      <xdr:spPr>
        <a:xfrm>
          <a:off x="19278111" y="1301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44715</xdr:rowOff>
    </xdr:from>
    <xdr:to>
      <xdr:col>98</xdr:col>
      <xdr:colOff>38100</xdr:colOff>
      <xdr:row>75</xdr:row>
      <xdr:rowOff>146315</xdr:rowOff>
    </xdr:to>
    <xdr:sp macro="" textlink="">
      <xdr:nvSpPr>
        <xdr:cNvPr id="883" name="フローチャート: 判断 882"/>
        <xdr:cNvSpPr/>
      </xdr:nvSpPr>
      <xdr:spPr>
        <a:xfrm>
          <a:off x="18605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137442</xdr:rowOff>
    </xdr:from>
    <xdr:ext cx="534377" cy="259045"/>
    <xdr:sp macro="" textlink="">
      <xdr:nvSpPr>
        <xdr:cNvPr id="884" name="テキスト ボックス 883"/>
        <xdr:cNvSpPr txBox="1"/>
      </xdr:nvSpPr>
      <xdr:spPr>
        <a:xfrm>
          <a:off x="18389111" y="1299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5" name="テキスト ボックス 88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6" name="テキスト ボックス 88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7" name="テキスト ボックス 88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8" name="テキスト ボックス 88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9" name="テキスト ボックス 88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127926</xdr:rowOff>
    </xdr:from>
    <xdr:to>
      <xdr:col>116</xdr:col>
      <xdr:colOff>114300</xdr:colOff>
      <xdr:row>75</xdr:row>
      <xdr:rowOff>58076</xdr:rowOff>
    </xdr:to>
    <xdr:sp macro="" textlink="">
      <xdr:nvSpPr>
        <xdr:cNvPr id="890" name="楕円 889"/>
        <xdr:cNvSpPr/>
      </xdr:nvSpPr>
      <xdr:spPr>
        <a:xfrm>
          <a:off x="22110700" y="1281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150803</xdr:rowOff>
    </xdr:from>
    <xdr:ext cx="534377" cy="259045"/>
    <xdr:sp macro="" textlink="">
      <xdr:nvSpPr>
        <xdr:cNvPr id="891" name="繰出金該当値テキスト"/>
        <xdr:cNvSpPr txBox="1"/>
      </xdr:nvSpPr>
      <xdr:spPr>
        <a:xfrm>
          <a:off x="22212300" y="1266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14834</xdr:rowOff>
    </xdr:from>
    <xdr:to>
      <xdr:col>112</xdr:col>
      <xdr:colOff>38100</xdr:colOff>
      <xdr:row>75</xdr:row>
      <xdr:rowOff>116434</xdr:rowOff>
    </xdr:to>
    <xdr:sp macro="" textlink="">
      <xdr:nvSpPr>
        <xdr:cNvPr id="892" name="楕円 891"/>
        <xdr:cNvSpPr/>
      </xdr:nvSpPr>
      <xdr:spPr>
        <a:xfrm>
          <a:off x="21272500" y="1287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132961</xdr:rowOff>
    </xdr:from>
    <xdr:ext cx="534377" cy="259045"/>
    <xdr:sp macro="" textlink="">
      <xdr:nvSpPr>
        <xdr:cNvPr id="893" name="テキスト ボックス 892"/>
        <xdr:cNvSpPr txBox="1"/>
      </xdr:nvSpPr>
      <xdr:spPr>
        <a:xfrm>
          <a:off x="21056111" y="12648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31979</xdr:rowOff>
    </xdr:from>
    <xdr:to>
      <xdr:col>107</xdr:col>
      <xdr:colOff>101600</xdr:colOff>
      <xdr:row>75</xdr:row>
      <xdr:rowOff>133579</xdr:rowOff>
    </xdr:to>
    <xdr:sp macro="" textlink="">
      <xdr:nvSpPr>
        <xdr:cNvPr id="894" name="楕円 893"/>
        <xdr:cNvSpPr/>
      </xdr:nvSpPr>
      <xdr:spPr>
        <a:xfrm>
          <a:off x="20383500" y="12890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150106</xdr:rowOff>
    </xdr:from>
    <xdr:ext cx="534377" cy="259045"/>
    <xdr:sp macro="" textlink="">
      <xdr:nvSpPr>
        <xdr:cNvPr id="895" name="テキスト ボックス 894"/>
        <xdr:cNvSpPr txBox="1"/>
      </xdr:nvSpPr>
      <xdr:spPr>
        <a:xfrm>
          <a:off x="20167111" y="12665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25512</xdr:rowOff>
    </xdr:from>
    <xdr:to>
      <xdr:col>102</xdr:col>
      <xdr:colOff>165100</xdr:colOff>
      <xdr:row>75</xdr:row>
      <xdr:rowOff>127112</xdr:rowOff>
    </xdr:to>
    <xdr:sp macro="" textlink="">
      <xdr:nvSpPr>
        <xdr:cNvPr id="896" name="楕円 895"/>
        <xdr:cNvSpPr/>
      </xdr:nvSpPr>
      <xdr:spPr>
        <a:xfrm>
          <a:off x="19494500" y="12884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143639</xdr:rowOff>
    </xdr:from>
    <xdr:ext cx="534377" cy="259045"/>
    <xdr:sp macro="" textlink="">
      <xdr:nvSpPr>
        <xdr:cNvPr id="897" name="テキスト ボックス 896"/>
        <xdr:cNvSpPr txBox="1"/>
      </xdr:nvSpPr>
      <xdr:spPr>
        <a:xfrm>
          <a:off x="19278111" y="1265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1673</xdr:rowOff>
    </xdr:from>
    <xdr:to>
      <xdr:col>98</xdr:col>
      <xdr:colOff>38100</xdr:colOff>
      <xdr:row>75</xdr:row>
      <xdr:rowOff>103273</xdr:rowOff>
    </xdr:to>
    <xdr:sp macro="" textlink="">
      <xdr:nvSpPr>
        <xdr:cNvPr id="898" name="楕円 897"/>
        <xdr:cNvSpPr/>
      </xdr:nvSpPr>
      <xdr:spPr>
        <a:xfrm>
          <a:off x="18605500" y="12860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119800</xdr:rowOff>
    </xdr:from>
    <xdr:ext cx="534377" cy="259045"/>
    <xdr:sp macro="" textlink="">
      <xdr:nvSpPr>
        <xdr:cNvPr id="899" name="テキスト ボックス 898"/>
        <xdr:cNvSpPr txBox="1"/>
      </xdr:nvSpPr>
      <xdr:spPr>
        <a:xfrm>
          <a:off x="18389111" y="12635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900" name="正方形/長方形 89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901" name="正方形/長方形 90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902" name="正方形/長方形 90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3" name="正方形/長方形 90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4" name="正方形/長方形 90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5" name="正方形/長方形 90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6" name="正方形/長方形 90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7" name="正方形/長方形 90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8" name="テキスト ボックス 90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9" name="直線コネクタ 90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98879</xdr:rowOff>
    </xdr:from>
    <xdr:to>
      <xdr:col>120</xdr:col>
      <xdr:colOff>114300</xdr:colOff>
      <xdr:row>99</xdr:row>
      <xdr:rowOff>98879</xdr:rowOff>
    </xdr:to>
    <xdr:cxnSp macro="">
      <xdr:nvCxnSpPr>
        <xdr:cNvPr id="910" name="直線コネクタ 909"/>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128106</xdr:rowOff>
    </xdr:from>
    <xdr:ext cx="248786" cy="259045"/>
    <xdr:sp macro="" textlink="">
      <xdr:nvSpPr>
        <xdr:cNvPr id="911" name="テキスト ボックス 910"/>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115207</xdr:rowOff>
    </xdr:from>
    <xdr:to>
      <xdr:col>120</xdr:col>
      <xdr:colOff>114300</xdr:colOff>
      <xdr:row>97</xdr:row>
      <xdr:rowOff>115207</xdr:rowOff>
    </xdr:to>
    <xdr:cxnSp macro="">
      <xdr:nvCxnSpPr>
        <xdr:cNvPr id="912" name="直線コネクタ 911"/>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144434</xdr:rowOff>
    </xdr:from>
    <xdr:ext cx="467179" cy="259045"/>
    <xdr:sp macro="" textlink="">
      <xdr:nvSpPr>
        <xdr:cNvPr id="913" name="テキスト ボックス 912"/>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95</xdr:row>
      <xdr:rowOff>131536</xdr:rowOff>
    </xdr:from>
    <xdr:to>
      <xdr:col>120</xdr:col>
      <xdr:colOff>114300</xdr:colOff>
      <xdr:row>95</xdr:row>
      <xdr:rowOff>131536</xdr:rowOff>
    </xdr:to>
    <xdr:cxnSp macro="">
      <xdr:nvCxnSpPr>
        <xdr:cNvPr id="914" name="直線コネクタ 913"/>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94</xdr:row>
      <xdr:rowOff>160763</xdr:rowOff>
    </xdr:from>
    <xdr:ext cx="467179" cy="259045"/>
    <xdr:sp macro="" textlink="">
      <xdr:nvSpPr>
        <xdr:cNvPr id="915" name="テキスト ボックス 914"/>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147864</xdr:rowOff>
    </xdr:from>
    <xdr:to>
      <xdr:col>120</xdr:col>
      <xdr:colOff>114300</xdr:colOff>
      <xdr:row>93</xdr:row>
      <xdr:rowOff>147864</xdr:rowOff>
    </xdr:to>
    <xdr:cxnSp macro="">
      <xdr:nvCxnSpPr>
        <xdr:cNvPr id="916" name="直線コネクタ 915"/>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5641</xdr:rowOff>
    </xdr:from>
    <xdr:ext cx="467179" cy="259045"/>
    <xdr:sp macro="" textlink="">
      <xdr:nvSpPr>
        <xdr:cNvPr id="917" name="テキスト ボックス 916"/>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164193</xdr:rowOff>
    </xdr:from>
    <xdr:to>
      <xdr:col>120</xdr:col>
      <xdr:colOff>114300</xdr:colOff>
      <xdr:row>91</xdr:row>
      <xdr:rowOff>164193</xdr:rowOff>
    </xdr:to>
    <xdr:cxnSp macro="">
      <xdr:nvCxnSpPr>
        <xdr:cNvPr id="918" name="直線コネクタ 917"/>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21970</xdr:rowOff>
    </xdr:from>
    <xdr:ext cx="467179" cy="259045"/>
    <xdr:sp macro="" textlink="">
      <xdr:nvSpPr>
        <xdr:cNvPr id="919" name="テキスト ボックス 918"/>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9071</xdr:rowOff>
    </xdr:from>
    <xdr:to>
      <xdr:col>120</xdr:col>
      <xdr:colOff>114300</xdr:colOff>
      <xdr:row>90</xdr:row>
      <xdr:rowOff>9071</xdr:rowOff>
    </xdr:to>
    <xdr:cxnSp macro="">
      <xdr:nvCxnSpPr>
        <xdr:cNvPr id="920" name="直線コネクタ 919"/>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38298</xdr:rowOff>
    </xdr:from>
    <xdr:ext cx="531299" cy="259045"/>
    <xdr:sp macro="" textlink="">
      <xdr:nvSpPr>
        <xdr:cNvPr id="921" name="テキスト ボックス 920"/>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22" name="直線コネクタ 92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23" name="テキスト ボックス 922"/>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2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88429</xdr:rowOff>
    </xdr:from>
    <xdr:to>
      <xdr:col>116</xdr:col>
      <xdr:colOff>62864</xdr:colOff>
      <xdr:row>99</xdr:row>
      <xdr:rowOff>98879</xdr:rowOff>
    </xdr:to>
    <xdr:cxnSp macro="">
      <xdr:nvCxnSpPr>
        <xdr:cNvPr id="925" name="直線コネクタ 924"/>
        <xdr:cNvCxnSpPr/>
      </xdr:nvCxnSpPr>
      <xdr:spPr>
        <a:xfrm flipV="1">
          <a:off x="22159595" y="15518929"/>
          <a:ext cx="1269" cy="155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145832</xdr:rowOff>
    </xdr:from>
    <xdr:ext cx="249299" cy="259045"/>
    <xdr:sp macro="" textlink="">
      <xdr:nvSpPr>
        <xdr:cNvPr id="926" name="前年度繰上充用金最小値テキスト"/>
        <xdr:cNvSpPr txBox="1"/>
      </xdr:nvSpPr>
      <xdr:spPr>
        <a:xfrm>
          <a:off x="22212300" y="171193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98879</xdr:rowOff>
    </xdr:from>
    <xdr:to>
      <xdr:col>116</xdr:col>
      <xdr:colOff>152400</xdr:colOff>
      <xdr:row>99</xdr:row>
      <xdr:rowOff>98879</xdr:rowOff>
    </xdr:to>
    <xdr:cxnSp macro="">
      <xdr:nvCxnSpPr>
        <xdr:cNvPr id="927" name="直線コネクタ 926"/>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35106</xdr:rowOff>
    </xdr:from>
    <xdr:ext cx="469744" cy="259045"/>
    <xdr:sp macro="" textlink="">
      <xdr:nvSpPr>
        <xdr:cNvPr id="928" name="前年度繰上充用金最大値テキスト"/>
        <xdr:cNvSpPr txBox="1"/>
      </xdr:nvSpPr>
      <xdr:spPr>
        <a:xfrm>
          <a:off x="22212300" y="152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88429</xdr:rowOff>
    </xdr:from>
    <xdr:to>
      <xdr:col>116</xdr:col>
      <xdr:colOff>152400</xdr:colOff>
      <xdr:row>90</xdr:row>
      <xdr:rowOff>88429</xdr:rowOff>
    </xdr:to>
    <xdr:cxnSp macro="">
      <xdr:nvCxnSpPr>
        <xdr:cNvPr id="929" name="直線コネクタ 928"/>
        <xdr:cNvCxnSpPr/>
      </xdr:nvCxnSpPr>
      <xdr:spPr>
        <a:xfrm>
          <a:off x="22072600" y="1551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98879</xdr:rowOff>
    </xdr:from>
    <xdr:to>
      <xdr:col>116</xdr:col>
      <xdr:colOff>63500</xdr:colOff>
      <xdr:row>99</xdr:row>
      <xdr:rowOff>98879</xdr:rowOff>
    </xdr:to>
    <xdr:cxnSp macro="">
      <xdr:nvCxnSpPr>
        <xdr:cNvPr id="930" name="直線コネクタ 929"/>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63281</xdr:rowOff>
    </xdr:from>
    <xdr:ext cx="313932" cy="259045"/>
    <xdr:sp macro="" textlink="">
      <xdr:nvSpPr>
        <xdr:cNvPr id="931" name="前年度繰上充用金平均値テキスト"/>
        <xdr:cNvSpPr txBox="1"/>
      </xdr:nvSpPr>
      <xdr:spPr>
        <a:xfrm>
          <a:off x="22212300" y="1686538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40404</xdr:rowOff>
    </xdr:from>
    <xdr:to>
      <xdr:col>116</xdr:col>
      <xdr:colOff>114300</xdr:colOff>
      <xdr:row>99</xdr:row>
      <xdr:rowOff>142004</xdr:rowOff>
    </xdr:to>
    <xdr:sp macro="" textlink="">
      <xdr:nvSpPr>
        <xdr:cNvPr id="932" name="フローチャート: 判断 931"/>
        <xdr:cNvSpPr/>
      </xdr:nvSpPr>
      <xdr:spPr>
        <a:xfrm>
          <a:off x="22110700" y="1701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98879</xdr:rowOff>
    </xdr:from>
    <xdr:to>
      <xdr:col>111</xdr:col>
      <xdr:colOff>177800</xdr:colOff>
      <xdr:row>99</xdr:row>
      <xdr:rowOff>98879</xdr:rowOff>
    </xdr:to>
    <xdr:cxnSp macro="">
      <xdr:nvCxnSpPr>
        <xdr:cNvPr id="933" name="直線コネクタ 932"/>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39914</xdr:rowOff>
    </xdr:from>
    <xdr:to>
      <xdr:col>112</xdr:col>
      <xdr:colOff>38100</xdr:colOff>
      <xdr:row>99</xdr:row>
      <xdr:rowOff>141514</xdr:rowOff>
    </xdr:to>
    <xdr:sp macro="" textlink="">
      <xdr:nvSpPr>
        <xdr:cNvPr id="934" name="フローチャート: 判断 933"/>
        <xdr:cNvSpPr/>
      </xdr:nvSpPr>
      <xdr:spPr>
        <a:xfrm>
          <a:off x="21272500" y="1701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158041</xdr:rowOff>
    </xdr:from>
    <xdr:ext cx="313932" cy="259045"/>
    <xdr:sp macro="" textlink="">
      <xdr:nvSpPr>
        <xdr:cNvPr id="935" name="テキスト ボックス 934"/>
        <xdr:cNvSpPr txBox="1"/>
      </xdr:nvSpPr>
      <xdr:spPr>
        <a:xfrm>
          <a:off x="21166333" y="1678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98879</xdr:rowOff>
    </xdr:from>
    <xdr:to>
      <xdr:col>107</xdr:col>
      <xdr:colOff>50800</xdr:colOff>
      <xdr:row>99</xdr:row>
      <xdr:rowOff>98879</xdr:rowOff>
    </xdr:to>
    <xdr:cxnSp macro="">
      <xdr:nvCxnSpPr>
        <xdr:cNvPr id="936" name="直線コネクタ 935"/>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39261</xdr:rowOff>
    </xdr:from>
    <xdr:to>
      <xdr:col>107</xdr:col>
      <xdr:colOff>101600</xdr:colOff>
      <xdr:row>99</xdr:row>
      <xdr:rowOff>140861</xdr:rowOff>
    </xdr:to>
    <xdr:sp macro="" textlink="">
      <xdr:nvSpPr>
        <xdr:cNvPr id="937" name="フローチャート: 判断 936"/>
        <xdr:cNvSpPr/>
      </xdr:nvSpPr>
      <xdr:spPr>
        <a:xfrm>
          <a:off x="20383500" y="1701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157388</xdr:rowOff>
    </xdr:from>
    <xdr:ext cx="313932" cy="259045"/>
    <xdr:sp macro="" textlink="">
      <xdr:nvSpPr>
        <xdr:cNvPr id="938" name="テキスト ボックス 937"/>
        <xdr:cNvSpPr txBox="1"/>
      </xdr:nvSpPr>
      <xdr:spPr>
        <a:xfrm>
          <a:off x="20277333" y="16788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98879</xdr:rowOff>
    </xdr:from>
    <xdr:to>
      <xdr:col>102</xdr:col>
      <xdr:colOff>114300</xdr:colOff>
      <xdr:row>99</xdr:row>
      <xdr:rowOff>98879</xdr:rowOff>
    </xdr:to>
    <xdr:cxnSp macro="">
      <xdr:nvCxnSpPr>
        <xdr:cNvPr id="939" name="直線コネクタ 938"/>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37629</xdr:rowOff>
    </xdr:from>
    <xdr:to>
      <xdr:col>102</xdr:col>
      <xdr:colOff>165100</xdr:colOff>
      <xdr:row>99</xdr:row>
      <xdr:rowOff>139229</xdr:rowOff>
    </xdr:to>
    <xdr:sp macro="" textlink="">
      <xdr:nvSpPr>
        <xdr:cNvPr id="940" name="フローチャート: 判断 939"/>
        <xdr:cNvSpPr/>
      </xdr:nvSpPr>
      <xdr:spPr>
        <a:xfrm>
          <a:off x="19494500" y="1701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155756</xdr:rowOff>
    </xdr:from>
    <xdr:ext cx="313932" cy="259045"/>
    <xdr:sp macro="" textlink="">
      <xdr:nvSpPr>
        <xdr:cNvPr id="941" name="テキスト ボックス 940"/>
        <xdr:cNvSpPr txBox="1"/>
      </xdr:nvSpPr>
      <xdr:spPr>
        <a:xfrm>
          <a:off x="19388333" y="167864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37302</xdr:rowOff>
    </xdr:from>
    <xdr:to>
      <xdr:col>98</xdr:col>
      <xdr:colOff>38100</xdr:colOff>
      <xdr:row>99</xdr:row>
      <xdr:rowOff>138902</xdr:rowOff>
    </xdr:to>
    <xdr:sp macro="" textlink="">
      <xdr:nvSpPr>
        <xdr:cNvPr id="942" name="フローチャート: 判断 941"/>
        <xdr:cNvSpPr/>
      </xdr:nvSpPr>
      <xdr:spPr>
        <a:xfrm>
          <a:off x="18605500" y="1701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155429</xdr:rowOff>
    </xdr:from>
    <xdr:ext cx="313932" cy="259045"/>
    <xdr:sp macro="" textlink="">
      <xdr:nvSpPr>
        <xdr:cNvPr id="943" name="テキスト ボックス 942"/>
        <xdr:cNvSpPr txBox="1"/>
      </xdr:nvSpPr>
      <xdr:spPr>
        <a:xfrm>
          <a:off x="18499333" y="16786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44" name="テキスト ボックス 94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45" name="テキスト ボックス 94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46" name="テキスト ボックス 94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47" name="テキスト ボックス 94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48" name="テキスト ボックス 94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48079</xdr:rowOff>
    </xdr:from>
    <xdr:to>
      <xdr:col>116</xdr:col>
      <xdr:colOff>114300</xdr:colOff>
      <xdr:row>99</xdr:row>
      <xdr:rowOff>149679</xdr:rowOff>
    </xdr:to>
    <xdr:sp macro="" textlink="">
      <xdr:nvSpPr>
        <xdr:cNvPr id="949" name="楕円 948"/>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18832</xdr:rowOff>
    </xdr:from>
    <xdr:ext cx="249299" cy="259045"/>
    <xdr:sp macro="" textlink="">
      <xdr:nvSpPr>
        <xdr:cNvPr id="950" name="前年度繰上充用金該当値テキスト"/>
        <xdr:cNvSpPr txBox="1"/>
      </xdr:nvSpPr>
      <xdr:spPr>
        <a:xfrm>
          <a:off x="22212300" y="169923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48079</xdr:rowOff>
    </xdr:from>
    <xdr:to>
      <xdr:col>112</xdr:col>
      <xdr:colOff>38100</xdr:colOff>
      <xdr:row>99</xdr:row>
      <xdr:rowOff>149679</xdr:rowOff>
    </xdr:to>
    <xdr:sp macro="" textlink="">
      <xdr:nvSpPr>
        <xdr:cNvPr id="951" name="楕円 950"/>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140806</xdr:rowOff>
    </xdr:from>
    <xdr:ext cx="249299" cy="259045"/>
    <xdr:sp macro="" textlink="">
      <xdr:nvSpPr>
        <xdr:cNvPr id="952" name="テキスト ボックス 951"/>
        <xdr:cNvSpPr txBox="1"/>
      </xdr:nvSpPr>
      <xdr:spPr>
        <a:xfrm>
          <a:off x="21198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99</xdr:row>
      <xdr:rowOff>48079</xdr:rowOff>
    </xdr:from>
    <xdr:to>
      <xdr:col>107</xdr:col>
      <xdr:colOff>101600</xdr:colOff>
      <xdr:row>99</xdr:row>
      <xdr:rowOff>149679</xdr:rowOff>
    </xdr:to>
    <xdr:sp macro="" textlink="">
      <xdr:nvSpPr>
        <xdr:cNvPr id="953" name="楕円 952"/>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140806</xdr:rowOff>
    </xdr:from>
    <xdr:ext cx="249299" cy="259045"/>
    <xdr:sp macro="" textlink="">
      <xdr:nvSpPr>
        <xdr:cNvPr id="954" name="テキスト ボックス 953"/>
        <xdr:cNvSpPr txBox="1"/>
      </xdr:nvSpPr>
      <xdr:spPr>
        <a:xfrm>
          <a:off x="20309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99</xdr:row>
      <xdr:rowOff>48079</xdr:rowOff>
    </xdr:from>
    <xdr:to>
      <xdr:col>102</xdr:col>
      <xdr:colOff>165100</xdr:colOff>
      <xdr:row>99</xdr:row>
      <xdr:rowOff>149679</xdr:rowOff>
    </xdr:to>
    <xdr:sp macro="" textlink="">
      <xdr:nvSpPr>
        <xdr:cNvPr id="955" name="楕円 954"/>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140806</xdr:rowOff>
    </xdr:from>
    <xdr:ext cx="249299" cy="259045"/>
    <xdr:sp macro="" textlink="">
      <xdr:nvSpPr>
        <xdr:cNvPr id="956" name="テキスト ボックス 955"/>
        <xdr:cNvSpPr txBox="1"/>
      </xdr:nvSpPr>
      <xdr:spPr>
        <a:xfrm>
          <a:off x="19420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57" name="楕円 956"/>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140806</xdr:rowOff>
    </xdr:from>
    <xdr:ext cx="249299" cy="259045"/>
    <xdr:sp macro="" textlink="">
      <xdr:nvSpPr>
        <xdr:cNvPr id="958" name="テキスト ボックス 957"/>
        <xdr:cNvSpPr txBox="1"/>
      </xdr:nvSpPr>
      <xdr:spPr>
        <a:xfrm>
          <a:off x="18531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59" name="正方形/長方形 95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60" name="正方形/長方形 95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61" name="テキスト ボックス 96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・人件費について、</a:t>
          </a:r>
          <a:r>
            <a:rPr kumimoji="1" lang="ja-JP" altLang="en-US" sz="1000">
              <a:solidFill>
                <a:schemeClr val="dk1"/>
              </a:solidFill>
              <a:effectLst/>
              <a:latin typeface="+mn-lt"/>
              <a:ea typeface="+mn-ea"/>
              <a:cs typeface="+mn-cs"/>
            </a:rPr>
            <a:t>職員数の適正化を図っており</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決算額は減少しているが、それ以上に人口が減少しているため、住</a:t>
          </a:r>
          <a:r>
            <a:rPr kumimoji="1" lang="ja-JP" altLang="ja-JP" sz="1000">
              <a:solidFill>
                <a:schemeClr val="dk1"/>
              </a:solidFill>
              <a:effectLst/>
              <a:latin typeface="+mn-lt"/>
              <a:ea typeface="+mn-ea"/>
              <a:cs typeface="+mn-cs"/>
            </a:rPr>
            <a:t>民一人当たりのコストは増加傾向にある。また、庁舎の一本化や旧町時代に建設された類似施設の統廃合が進んでおらず、職員の集約化・縮減に繋がっていないため、類似団体内平均と比べ高水準にある。</a:t>
          </a:r>
          <a:endParaRPr lang="ja-JP" altLang="ja-JP" sz="1100">
            <a:effectLst/>
          </a:endParaRPr>
        </a:p>
        <a:p>
          <a:r>
            <a:rPr kumimoji="1" lang="ja-JP" altLang="ja-JP" sz="1000">
              <a:solidFill>
                <a:schemeClr val="dk1"/>
              </a:solidFill>
              <a:effectLst/>
              <a:latin typeface="+mn-lt"/>
              <a:ea typeface="+mn-ea"/>
              <a:cs typeface="+mn-cs"/>
            </a:rPr>
            <a:t>・物件費・維持補修費について、人口は減少しているにも関わらず、老朽化した多数の施設を運営しているため、その維持管理に要する費用が多額になっており、類似団体内平均と比べて高い水準にある。今後は</a:t>
          </a:r>
          <a:r>
            <a:rPr kumimoji="1" lang="ja-JP" altLang="ja-JP" sz="1000" b="0" i="0" baseline="0">
              <a:solidFill>
                <a:schemeClr val="dk1"/>
              </a:solidFill>
              <a:effectLst/>
              <a:latin typeface="+mn-lt"/>
              <a:ea typeface="+mn-ea"/>
              <a:cs typeface="+mn-cs"/>
            </a:rPr>
            <a:t>公共施設等総合管理計画（個別施設計画）に基づき</a:t>
          </a:r>
          <a:r>
            <a:rPr kumimoji="1" lang="ja-JP" altLang="ja-JP" sz="1000">
              <a:solidFill>
                <a:schemeClr val="dk1"/>
              </a:solidFill>
              <a:effectLst/>
              <a:latin typeface="+mn-lt"/>
              <a:ea typeface="+mn-ea"/>
              <a:cs typeface="+mn-cs"/>
            </a:rPr>
            <a:t>早急に施設の統廃合を進めていく。</a:t>
          </a:r>
          <a:endParaRPr lang="ja-JP" altLang="ja-JP" sz="1100">
            <a:effectLst/>
          </a:endParaRPr>
        </a:p>
        <a:p>
          <a:r>
            <a:rPr kumimoji="1" lang="ja-JP" altLang="ja-JP" sz="1000">
              <a:solidFill>
                <a:schemeClr val="dk1"/>
              </a:solidFill>
              <a:effectLst/>
              <a:latin typeface="+mn-lt"/>
              <a:ea typeface="+mn-ea"/>
              <a:cs typeface="+mn-cs"/>
            </a:rPr>
            <a:t>・補助費等について、住民一人当たりのコストは前年比減となっているが、コロナウイルス感染症に対する支援事業（プレミアム商品券発行補助金</a:t>
          </a: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を実施したことによりコロナ前に比べて高い水準となっている。</a:t>
          </a:r>
          <a:endParaRPr lang="ja-JP" altLang="ja-JP" sz="1100">
            <a:effectLst/>
          </a:endParaRPr>
        </a:p>
        <a:p>
          <a:r>
            <a:rPr kumimoji="1" lang="ja-JP" altLang="ja-JP" sz="1000">
              <a:solidFill>
                <a:schemeClr val="dk1"/>
              </a:solidFill>
              <a:effectLst/>
              <a:latin typeface="+mn-lt"/>
              <a:ea typeface="+mn-ea"/>
              <a:cs typeface="+mn-cs"/>
            </a:rPr>
            <a:t>・普通建設事業費は</a:t>
          </a:r>
          <a:r>
            <a:rPr kumimoji="1" lang="ja-JP" altLang="en-US" sz="1000">
              <a:solidFill>
                <a:schemeClr val="dk1"/>
              </a:solidFill>
              <a:effectLst/>
              <a:latin typeface="+mn-lt"/>
              <a:ea typeface="+mn-ea"/>
              <a:cs typeface="+mn-cs"/>
            </a:rPr>
            <a:t>道路改良費が約３億円増加したことにより、</a:t>
          </a:r>
          <a:r>
            <a:rPr kumimoji="1" lang="ja-JP" altLang="ja-JP" sz="1000">
              <a:solidFill>
                <a:schemeClr val="dk1"/>
              </a:solidFill>
              <a:effectLst/>
              <a:latin typeface="+mn-lt"/>
              <a:ea typeface="+mn-ea"/>
              <a:cs typeface="+mn-cs"/>
            </a:rPr>
            <a:t>前年度比</a:t>
          </a:r>
          <a:r>
            <a:rPr kumimoji="1" lang="ja-JP" altLang="en-US" sz="1000">
              <a:solidFill>
                <a:schemeClr val="dk1"/>
              </a:solidFill>
              <a:effectLst/>
              <a:latin typeface="+mn-lt"/>
              <a:ea typeface="+mn-ea"/>
              <a:cs typeface="+mn-cs"/>
            </a:rPr>
            <a:t>増</a:t>
          </a:r>
          <a:r>
            <a:rPr kumimoji="1" lang="ja-JP" altLang="ja-JP" sz="1000">
              <a:solidFill>
                <a:schemeClr val="dk1"/>
              </a:solidFill>
              <a:effectLst/>
              <a:latin typeface="+mn-lt"/>
              <a:ea typeface="+mn-ea"/>
              <a:cs typeface="+mn-cs"/>
            </a:rPr>
            <a:t>となっている。その一方、老朽化した施設維持には多額の費用を要しているため、</a:t>
          </a:r>
          <a:r>
            <a:rPr kumimoji="1" lang="ja-JP" altLang="ja-JP" sz="1000" b="0" i="0" baseline="0">
              <a:solidFill>
                <a:schemeClr val="dk1"/>
              </a:solidFill>
              <a:effectLst/>
              <a:latin typeface="+mn-lt"/>
              <a:ea typeface="+mn-ea"/>
              <a:cs typeface="+mn-cs"/>
            </a:rPr>
            <a:t>類似団体と比較して一人当たりコストが高い状況にある。今後は、公共施設等総合管理計画（個別施設計画）に基づき</a:t>
          </a:r>
          <a:r>
            <a:rPr kumimoji="1" lang="ja-JP" altLang="ja-JP" sz="1000">
              <a:solidFill>
                <a:schemeClr val="dk1"/>
              </a:solidFill>
              <a:effectLst/>
              <a:latin typeface="+mn-lt"/>
              <a:ea typeface="+mn-ea"/>
              <a:cs typeface="+mn-cs"/>
            </a:rPr>
            <a:t>早急に施設の統廃合を進めていく。</a:t>
          </a:r>
          <a:endParaRPr lang="ja-JP" altLang="ja-JP" sz="1100">
            <a:effectLst/>
          </a:endParaRPr>
        </a:p>
        <a:p>
          <a:r>
            <a:rPr kumimoji="1" lang="ja-JP" altLang="ja-JP" sz="1000">
              <a:solidFill>
                <a:schemeClr val="dk1"/>
              </a:solidFill>
              <a:effectLst/>
              <a:latin typeface="+mn-lt"/>
              <a:ea typeface="+mn-ea"/>
              <a:cs typeface="+mn-cs"/>
            </a:rPr>
            <a:t>・災害復旧費は平成</a:t>
          </a:r>
          <a:r>
            <a:rPr kumimoji="1" lang="en-US" altLang="ja-JP" sz="1000">
              <a:solidFill>
                <a:schemeClr val="dk1"/>
              </a:solidFill>
              <a:effectLst/>
              <a:latin typeface="+mn-lt"/>
              <a:ea typeface="+mn-ea"/>
              <a:cs typeface="+mn-cs"/>
            </a:rPr>
            <a:t>30</a:t>
          </a:r>
          <a:r>
            <a:rPr kumimoji="1" lang="ja-JP" altLang="ja-JP" sz="1000">
              <a:solidFill>
                <a:schemeClr val="dk1"/>
              </a:solidFill>
              <a:effectLst/>
              <a:latin typeface="+mn-lt"/>
              <a:ea typeface="+mn-ea"/>
              <a:cs typeface="+mn-cs"/>
            </a:rPr>
            <a:t>年度（平成</a:t>
          </a:r>
          <a:r>
            <a:rPr kumimoji="1" lang="en-US" altLang="ja-JP" sz="1000">
              <a:solidFill>
                <a:schemeClr val="dk1"/>
              </a:solidFill>
              <a:effectLst/>
              <a:latin typeface="+mn-lt"/>
              <a:ea typeface="+mn-ea"/>
              <a:cs typeface="+mn-cs"/>
            </a:rPr>
            <a:t>29</a:t>
          </a:r>
          <a:r>
            <a:rPr kumimoji="1" lang="ja-JP" altLang="ja-JP" sz="1000">
              <a:solidFill>
                <a:schemeClr val="dk1"/>
              </a:solidFill>
              <a:effectLst/>
              <a:latin typeface="+mn-lt"/>
              <a:ea typeface="+mn-ea"/>
              <a:cs typeface="+mn-cs"/>
            </a:rPr>
            <a:t>年北部豪雨にかかる災害復旧工事）をピークに年々減少傾向にある。</a:t>
          </a:r>
          <a:endParaRPr lang="ja-JP" altLang="ja-JP" sz="1100">
            <a:effectLst/>
          </a:endParaRPr>
        </a:p>
        <a:p>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公債費は合併特例債による大型事業の償還が始まったため、前年度比増となっている。</a:t>
          </a:r>
          <a:endParaRPr kumimoji="1" lang="en-US" altLang="ja-JP" sz="1000">
            <a:solidFill>
              <a:schemeClr val="dk1"/>
            </a:solidFill>
            <a:effectLst/>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長崎県壱岐市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24,956
24,858
139.42
24,139,487
23,444,825
523,137
12,651,437
25,143,600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18.6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37592</xdr:rowOff>
    </xdr:from>
    <xdr:to>
      <xdr:col>24</xdr:col>
      <xdr:colOff>62865</xdr:colOff>
      <xdr:row>37</xdr:row>
      <xdr:rowOff>149987</xdr:rowOff>
    </xdr:to>
    <xdr:cxnSp macro="">
      <xdr:nvCxnSpPr>
        <xdr:cNvPr id="56" name="直線コネクタ 55"/>
        <xdr:cNvCxnSpPr/>
      </xdr:nvCxnSpPr>
      <xdr:spPr>
        <a:xfrm flipV="1">
          <a:off x="4633595" y="5181092"/>
          <a:ext cx="1270" cy="131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153814</xdr:rowOff>
    </xdr:from>
    <xdr:ext cx="469744" cy="259045"/>
    <xdr:sp macro="" textlink="">
      <xdr:nvSpPr>
        <xdr:cNvPr id="57" name="議会費最小値テキスト"/>
        <xdr:cNvSpPr txBox="1"/>
      </xdr:nvSpPr>
      <xdr:spPr>
        <a:xfrm>
          <a:off x="4686300" y="649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149987</xdr:rowOff>
    </xdr:from>
    <xdr:to>
      <xdr:col>24</xdr:col>
      <xdr:colOff>152400</xdr:colOff>
      <xdr:row>37</xdr:row>
      <xdr:rowOff>149987</xdr:rowOff>
    </xdr:to>
    <xdr:cxnSp macro="">
      <xdr:nvCxnSpPr>
        <xdr:cNvPr id="58" name="直線コネクタ 57"/>
        <xdr:cNvCxnSpPr/>
      </xdr:nvCxnSpPr>
      <xdr:spPr>
        <a:xfrm>
          <a:off x="4546600" y="6493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155719</xdr:rowOff>
    </xdr:from>
    <xdr:ext cx="534377" cy="259045"/>
    <xdr:sp macro="" textlink="">
      <xdr:nvSpPr>
        <xdr:cNvPr id="59" name="議会費最大値テキスト"/>
        <xdr:cNvSpPr txBox="1"/>
      </xdr:nvSpPr>
      <xdr:spPr>
        <a:xfrm>
          <a:off x="4686300" y="495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37592</xdr:rowOff>
    </xdr:from>
    <xdr:to>
      <xdr:col>24</xdr:col>
      <xdr:colOff>152400</xdr:colOff>
      <xdr:row>30</xdr:row>
      <xdr:rowOff>37592</xdr:rowOff>
    </xdr:to>
    <xdr:cxnSp macro="">
      <xdr:nvCxnSpPr>
        <xdr:cNvPr id="60" name="直線コネクタ 59"/>
        <xdr:cNvCxnSpPr/>
      </xdr:nvCxnSpPr>
      <xdr:spPr>
        <a:xfrm>
          <a:off x="4546600" y="5181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60452</xdr:rowOff>
    </xdr:from>
    <xdr:to>
      <xdr:col>24</xdr:col>
      <xdr:colOff>63500</xdr:colOff>
      <xdr:row>35</xdr:row>
      <xdr:rowOff>83693</xdr:rowOff>
    </xdr:to>
    <xdr:cxnSp macro="">
      <xdr:nvCxnSpPr>
        <xdr:cNvPr id="61" name="直線コネクタ 60"/>
        <xdr:cNvCxnSpPr/>
      </xdr:nvCxnSpPr>
      <xdr:spPr>
        <a:xfrm flipV="1">
          <a:off x="3797300" y="6061202"/>
          <a:ext cx="838200" cy="2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68280</xdr:rowOff>
    </xdr:from>
    <xdr:ext cx="469744" cy="259045"/>
    <xdr:sp macro="" textlink="">
      <xdr:nvSpPr>
        <xdr:cNvPr id="62" name="議会費平均値テキスト"/>
        <xdr:cNvSpPr txBox="1"/>
      </xdr:nvSpPr>
      <xdr:spPr>
        <a:xfrm>
          <a:off x="4686300" y="60690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89853</xdr:rowOff>
    </xdr:from>
    <xdr:to>
      <xdr:col>24</xdr:col>
      <xdr:colOff>114300</xdr:colOff>
      <xdr:row>36</xdr:row>
      <xdr:rowOff>20003</xdr:rowOff>
    </xdr:to>
    <xdr:sp macro="" textlink="">
      <xdr:nvSpPr>
        <xdr:cNvPr id="63" name="フローチャート: 判断 62"/>
        <xdr:cNvSpPr/>
      </xdr:nvSpPr>
      <xdr:spPr>
        <a:xfrm>
          <a:off x="4584700" y="609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83693</xdr:rowOff>
    </xdr:from>
    <xdr:to>
      <xdr:col>19</xdr:col>
      <xdr:colOff>177800</xdr:colOff>
      <xdr:row>35</xdr:row>
      <xdr:rowOff>132080</xdr:rowOff>
    </xdr:to>
    <xdr:cxnSp macro="">
      <xdr:nvCxnSpPr>
        <xdr:cNvPr id="64" name="直線コネクタ 63"/>
        <xdr:cNvCxnSpPr/>
      </xdr:nvCxnSpPr>
      <xdr:spPr>
        <a:xfrm flipV="1">
          <a:off x="2908300" y="6084443"/>
          <a:ext cx="889000" cy="4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100521</xdr:rowOff>
    </xdr:from>
    <xdr:to>
      <xdr:col>20</xdr:col>
      <xdr:colOff>38100</xdr:colOff>
      <xdr:row>36</xdr:row>
      <xdr:rowOff>30671</xdr:rowOff>
    </xdr:to>
    <xdr:sp macro="" textlink="">
      <xdr:nvSpPr>
        <xdr:cNvPr id="65" name="フローチャート: 判断 64"/>
        <xdr:cNvSpPr/>
      </xdr:nvSpPr>
      <xdr:spPr>
        <a:xfrm>
          <a:off x="37465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21798</xdr:rowOff>
    </xdr:from>
    <xdr:ext cx="469744" cy="259045"/>
    <xdr:sp macro="" textlink="">
      <xdr:nvSpPr>
        <xdr:cNvPr id="66" name="テキスト ボックス 65"/>
        <xdr:cNvSpPr txBox="1"/>
      </xdr:nvSpPr>
      <xdr:spPr>
        <a:xfrm>
          <a:off x="3562428" y="6193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127127</xdr:rowOff>
    </xdr:from>
    <xdr:to>
      <xdr:col>15</xdr:col>
      <xdr:colOff>50800</xdr:colOff>
      <xdr:row>35</xdr:row>
      <xdr:rowOff>132080</xdr:rowOff>
    </xdr:to>
    <xdr:cxnSp macro="">
      <xdr:nvCxnSpPr>
        <xdr:cNvPr id="67" name="直線コネクタ 66"/>
        <xdr:cNvCxnSpPr/>
      </xdr:nvCxnSpPr>
      <xdr:spPr>
        <a:xfrm>
          <a:off x="2019300" y="6127877"/>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125666</xdr:rowOff>
    </xdr:from>
    <xdr:to>
      <xdr:col>15</xdr:col>
      <xdr:colOff>101600</xdr:colOff>
      <xdr:row>36</xdr:row>
      <xdr:rowOff>55816</xdr:rowOff>
    </xdr:to>
    <xdr:sp macro="" textlink="">
      <xdr:nvSpPr>
        <xdr:cNvPr id="68" name="フローチャート: 判断 67"/>
        <xdr:cNvSpPr/>
      </xdr:nvSpPr>
      <xdr:spPr>
        <a:xfrm>
          <a:off x="2857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46943</xdr:rowOff>
    </xdr:from>
    <xdr:ext cx="469744" cy="259045"/>
    <xdr:sp macro="" textlink="">
      <xdr:nvSpPr>
        <xdr:cNvPr id="69" name="テキスト ボックス 68"/>
        <xdr:cNvSpPr txBox="1"/>
      </xdr:nvSpPr>
      <xdr:spPr>
        <a:xfrm>
          <a:off x="2673428" y="621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16828</xdr:rowOff>
    </xdr:from>
    <xdr:to>
      <xdr:col>10</xdr:col>
      <xdr:colOff>114300</xdr:colOff>
      <xdr:row>35</xdr:row>
      <xdr:rowOff>127127</xdr:rowOff>
    </xdr:to>
    <xdr:cxnSp macro="">
      <xdr:nvCxnSpPr>
        <xdr:cNvPr id="70" name="直線コネクタ 69"/>
        <xdr:cNvCxnSpPr/>
      </xdr:nvCxnSpPr>
      <xdr:spPr>
        <a:xfrm>
          <a:off x="1130300" y="6017578"/>
          <a:ext cx="889000" cy="110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86233</xdr:rowOff>
    </xdr:from>
    <xdr:to>
      <xdr:col>10</xdr:col>
      <xdr:colOff>165100</xdr:colOff>
      <xdr:row>36</xdr:row>
      <xdr:rowOff>16383</xdr:rowOff>
    </xdr:to>
    <xdr:sp macro="" textlink="">
      <xdr:nvSpPr>
        <xdr:cNvPr id="71" name="フローチャート: 判断 70"/>
        <xdr:cNvSpPr/>
      </xdr:nvSpPr>
      <xdr:spPr>
        <a:xfrm>
          <a:off x="1968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7510</xdr:rowOff>
    </xdr:from>
    <xdr:ext cx="469744" cy="259045"/>
    <xdr:sp macro="" textlink="">
      <xdr:nvSpPr>
        <xdr:cNvPr id="72" name="テキスト ボックス 71"/>
        <xdr:cNvSpPr txBox="1"/>
      </xdr:nvSpPr>
      <xdr:spPr>
        <a:xfrm>
          <a:off x="1784428" y="617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81280</xdr:rowOff>
    </xdr:from>
    <xdr:to>
      <xdr:col>6</xdr:col>
      <xdr:colOff>38100</xdr:colOff>
      <xdr:row>36</xdr:row>
      <xdr:rowOff>11430</xdr:rowOff>
    </xdr:to>
    <xdr:sp macro="" textlink="">
      <xdr:nvSpPr>
        <xdr:cNvPr id="73" name="フローチャート: 判断 72"/>
        <xdr:cNvSpPr/>
      </xdr:nvSpPr>
      <xdr:spPr>
        <a:xfrm>
          <a:off x="1079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2557</xdr:rowOff>
    </xdr:from>
    <xdr:ext cx="469744" cy="259045"/>
    <xdr:sp macro="" textlink="">
      <xdr:nvSpPr>
        <xdr:cNvPr id="74" name="テキスト ボックス 73"/>
        <xdr:cNvSpPr txBox="1"/>
      </xdr:nvSpPr>
      <xdr:spPr>
        <a:xfrm>
          <a:off x="895428"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9652</xdr:rowOff>
    </xdr:from>
    <xdr:to>
      <xdr:col>24</xdr:col>
      <xdr:colOff>114300</xdr:colOff>
      <xdr:row>35</xdr:row>
      <xdr:rowOff>111252</xdr:rowOff>
    </xdr:to>
    <xdr:sp macro="" textlink="">
      <xdr:nvSpPr>
        <xdr:cNvPr id="80" name="楕円 79"/>
        <xdr:cNvSpPr/>
      </xdr:nvSpPr>
      <xdr:spPr>
        <a:xfrm>
          <a:off x="4584700" y="601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32529</xdr:rowOff>
    </xdr:from>
    <xdr:ext cx="469744" cy="259045"/>
    <xdr:sp macro="" textlink="">
      <xdr:nvSpPr>
        <xdr:cNvPr id="81" name="議会費該当値テキスト"/>
        <xdr:cNvSpPr txBox="1"/>
      </xdr:nvSpPr>
      <xdr:spPr>
        <a:xfrm>
          <a:off x="4686300" y="5861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32893</xdr:rowOff>
    </xdr:from>
    <xdr:to>
      <xdr:col>20</xdr:col>
      <xdr:colOff>38100</xdr:colOff>
      <xdr:row>35</xdr:row>
      <xdr:rowOff>134493</xdr:rowOff>
    </xdr:to>
    <xdr:sp macro="" textlink="">
      <xdr:nvSpPr>
        <xdr:cNvPr id="82" name="楕円 81"/>
        <xdr:cNvSpPr/>
      </xdr:nvSpPr>
      <xdr:spPr>
        <a:xfrm>
          <a:off x="3746500" y="603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151020</xdr:rowOff>
    </xdr:from>
    <xdr:ext cx="469744" cy="259045"/>
    <xdr:sp macro="" textlink="">
      <xdr:nvSpPr>
        <xdr:cNvPr id="83" name="テキスト ボックス 82"/>
        <xdr:cNvSpPr txBox="1"/>
      </xdr:nvSpPr>
      <xdr:spPr>
        <a:xfrm>
          <a:off x="3562428" y="5808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81280</xdr:rowOff>
    </xdr:from>
    <xdr:to>
      <xdr:col>15</xdr:col>
      <xdr:colOff>101600</xdr:colOff>
      <xdr:row>36</xdr:row>
      <xdr:rowOff>11430</xdr:rowOff>
    </xdr:to>
    <xdr:sp macro="" textlink="">
      <xdr:nvSpPr>
        <xdr:cNvPr id="84" name="楕円 83"/>
        <xdr:cNvSpPr/>
      </xdr:nvSpPr>
      <xdr:spPr>
        <a:xfrm>
          <a:off x="2857500" y="608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27957</xdr:rowOff>
    </xdr:from>
    <xdr:ext cx="469744" cy="259045"/>
    <xdr:sp macro="" textlink="">
      <xdr:nvSpPr>
        <xdr:cNvPr id="85" name="テキスト ボックス 84"/>
        <xdr:cNvSpPr txBox="1"/>
      </xdr:nvSpPr>
      <xdr:spPr>
        <a:xfrm>
          <a:off x="2673428" y="585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76327</xdr:rowOff>
    </xdr:from>
    <xdr:to>
      <xdr:col>10</xdr:col>
      <xdr:colOff>165100</xdr:colOff>
      <xdr:row>36</xdr:row>
      <xdr:rowOff>6477</xdr:rowOff>
    </xdr:to>
    <xdr:sp macro="" textlink="">
      <xdr:nvSpPr>
        <xdr:cNvPr id="86" name="楕円 85"/>
        <xdr:cNvSpPr/>
      </xdr:nvSpPr>
      <xdr:spPr>
        <a:xfrm>
          <a:off x="1968500" y="607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23004</xdr:rowOff>
    </xdr:from>
    <xdr:ext cx="469744" cy="259045"/>
    <xdr:sp macro="" textlink="">
      <xdr:nvSpPr>
        <xdr:cNvPr id="87" name="テキスト ボックス 86"/>
        <xdr:cNvSpPr txBox="1"/>
      </xdr:nvSpPr>
      <xdr:spPr>
        <a:xfrm>
          <a:off x="1784428" y="5852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137478</xdr:rowOff>
    </xdr:from>
    <xdr:to>
      <xdr:col>6</xdr:col>
      <xdr:colOff>38100</xdr:colOff>
      <xdr:row>35</xdr:row>
      <xdr:rowOff>67628</xdr:rowOff>
    </xdr:to>
    <xdr:sp macro="" textlink="">
      <xdr:nvSpPr>
        <xdr:cNvPr id="88" name="楕円 87"/>
        <xdr:cNvSpPr/>
      </xdr:nvSpPr>
      <xdr:spPr>
        <a:xfrm>
          <a:off x="1079500" y="5966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84155</xdr:rowOff>
    </xdr:from>
    <xdr:ext cx="469744" cy="259045"/>
    <xdr:sp macro="" textlink="">
      <xdr:nvSpPr>
        <xdr:cNvPr id="89" name="テキスト ボックス 88"/>
        <xdr:cNvSpPr txBox="1"/>
      </xdr:nvSpPr>
      <xdr:spPr>
        <a:xfrm>
          <a:off x="895428" y="5742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9" name="テキスト ボックス 108"/>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39994</xdr:rowOff>
    </xdr:from>
    <xdr:to>
      <xdr:col>24</xdr:col>
      <xdr:colOff>62865</xdr:colOff>
      <xdr:row>59</xdr:row>
      <xdr:rowOff>52163</xdr:rowOff>
    </xdr:to>
    <xdr:cxnSp macro="">
      <xdr:nvCxnSpPr>
        <xdr:cNvPr id="115" name="直線コネクタ 114"/>
        <xdr:cNvCxnSpPr/>
      </xdr:nvCxnSpPr>
      <xdr:spPr>
        <a:xfrm flipV="1">
          <a:off x="4633595" y="8783944"/>
          <a:ext cx="1270" cy="1383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55990</xdr:rowOff>
    </xdr:from>
    <xdr:ext cx="534377" cy="259045"/>
    <xdr:sp macro="" textlink="">
      <xdr:nvSpPr>
        <xdr:cNvPr id="116" name="総務費最小値テキスト"/>
        <xdr:cNvSpPr txBox="1"/>
      </xdr:nvSpPr>
      <xdr:spPr>
        <a:xfrm>
          <a:off x="4686300" y="1017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52163</xdr:rowOff>
    </xdr:from>
    <xdr:to>
      <xdr:col>24</xdr:col>
      <xdr:colOff>152400</xdr:colOff>
      <xdr:row>59</xdr:row>
      <xdr:rowOff>52163</xdr:rowOff>
    </xdr:to>
    <xdr:cxnSp macro="">
      <xdr:nvCxnSpPr>
        <xdr:cNvPr id="117" name="直線コネクタ 116"/>
        <xdr:cNvCxnSpPr/>
      </xdr:nvCxnSpPr>
      <xdr:spPr>
        <a:xfrm>
          <a:off x="4546600" y="10167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158121</xdr:rowOff>
    </xdr:from>
    <xdr:ext cx="690189" cy="259045"/>
    <xdr:sp macro="" textlink="">
      <xdr:nvSpPr>
        <xdr:cNvPr id="118" name="総務費最大値テキスト"/>
        <xdr:cNvSpPr txBox="1"/>
      </xdr:nvSpPr>
      <xdr:spPr>
        <a:xfrm>
          <a:off x="4686300" y="8559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1,314,093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39994</xdr:rowOff>
    </xdr:from>
    <xdr:to>
      <xdr:col>24</xdr:col>
      <xdr:colOff>152400</xdr:colOff>
      <xdr:row>51</xdr:row>
      <xdr:rowOff>39994</xdr:rowOff>
    </xdr:to>
    <xdr:cxnSp macro="">
      <xdr:nvCxnSpPr>
        <xdr:cNvPr id="119" name="直線コネクタ 118"/>
        <xdr:cNvCxnSpPr/>
      </xdr:nvCxnSpPr>
      <xdr:spPr>
        <a:xfrm>
          <a:off x="4546600" y="878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94113</xdr:rowOff>
    </xdr:from>
    <xdr:to>
      <xdr:col>24</xdr:col>
      <xdr:colOff>63500</xdr:colOff>
      <xdr:row>58</xdr:row>
      <xdr:rowOff>103746</xdr:rowOff>
    </xdr:to>
    <xdr:cxnSp macro="">
      <xdr:nvCxnSpPr>
        <xdr:cNvPr id="120" name="直線コネクタ 119"/>
        <xdr:cNvCxnSpPr/>
      </xdr:nvCxnSpPr>
      <xdr:spPr>
        <a:xfrm flipV="1">
          <a:off x="3797300" y="10038213"/>
          <a:ext cx="838200" cy="9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54798</xdr:rowOff>
    </xdr:from>
    <xdr:ext cx="599010" cy="259045"/>
    <xdr:sp macro="" textlink="">
      <xdr:nvSpPr>
        <xdr:cNvPr id="121" name="総務費平均値テキスト"/>
        <xdr:cNvSpPr txBox="1"/>
      </xdr:nvSpPr>
      <xdr:spPr>
        <a:xfrm>
          <a:off x="4686300" y="99988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76371</xdr:rowOff>
    </xdr:from>
    <xdr:to>
      <xdr:col>24</xdr:col>
      <xdr:colOff>114300</xdr:colOff>
      <xdr:row>59</xdr:row>
      <xdr:rowOff>6521</xdr:rowOff>
    </xdr:to>
    <xdr:sp macro="" textlink="">
      <xdr:nvSpPr>
        <xdr:cNvPr id="122" name="フローチャート: 判断 121"/>
        <xdr:cNvSpPr/>
      </xdr:nvSpPr>
      <xdr:spPr>
        <a:xfrm>
          <a:off x="4584700" y="1002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15374</xdr:rowOff>
    </xdr:from>
    <xdr:to>
      <xdr:col>19</xdr:col>
      <xdr:colOff>177800</xdr:colOff>
      <xdr:row>58</xdr:row>
      <xdr:rowOff>103746</xdr:rowOff>
    </xdr:to>
    <xdr:cxnSp macro="">
      <xdr:nvCxnSpPr>
        <xdr:cNvPr id="123" name="直線コネクタ 122"/>
        <xdr:cNvCxnSpPr/>
      </xdr:nvCxnSpPr>
      <xdr:spPr>
        <a:xfrm>
          <a:off x="2908300" y="9959474"/>
          <a:ext cx="889000" cy="88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73365</xdr:rowOff>
    </xdr:from>
    <xdr:to>
      <xdr:col>20</xdr:col>
      <xdr:colOff>38100</xdr:colOff>
      <xdr:row>59</xdr:row>
      <xdr:rowOff>3515</xdr:rowOff>
    </xdr:to>
    <xdr:sp macro="" textlink="">
      <xdr:nvSpPr>
        <xdr:cNvPr id="124" name="フローチャート: 判断 123"/>
        <xdr:cNvSpPr/>
      </xdr:nvSpPr>
      <xdr:spPr>
        <a:xfrm>
          <a:off x="3746500" y="1001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166092</xdr:rowOff>
    </xdr:from>
    <xdr:ext cx="599010" cy="259045"/>
    <xdr:sp macro="" textlink="">
      <xdr:nvSpPr>
        <xdr:cNvPr id="125" name="テキスト ボックス 124"/>
        <xdr:cNvSpPr txBox="1"/>
      </xdr:nvSpPr>
      <xdr:spPr>
        <a:xfrm>
          <a:off x="3497795" y="10110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15374</xdr:rowOff>
    </xdr:from>
    <xdr:to>
      <xdr:col>15</xdr:col>
      <xdr:colOff>50800</xdr:colOff>
      <xdr:row>58</xdr:row>
      <xdr:rowOff>115246</xdr:rowOff>
    </xdr:to>
    <xdr:cxnSp macro="">
      <xdr:nvCxnSpPr>
        <xdr:cNvPr id="126" name="直線コネクタ 125"/>
        <xdr:cNvCxnSpPr/>
      </xdr:nvCxnSpPr>
      <xdr:spPr>
        <a:xfrm flipV="1">
          <a:off x="2019300" y="9959474"/>
          <a:ext cx="889000" cy="99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161600</xdr:rowOff>
    </xdr:from>
    <xdr:to>
      <xdr:col>15</xdr:col>
      <xdr:colOff>101600</xdr:colOff>
      <xdr:row>58</xdr:row>
      <xdr:rowOff>91750</xdr:rowOff>
    </xdr:to>
    <xdr:sp macro="" textlink="">
      <xdr:nvSpPr>
        <xdr:cNvPr id="127" name="フローチャート: 判断 126"/>
        <xdr:cNvSpPr/>
      </xdr:nvSpPr>
      <xdr:spPr>
        <a:xfrm>
          <a:off x="2857500" y="993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82877</xdr:rowOff>
    </xdr:from>
    <xdr:ext cx="599010" cy="259045"/>
    <xdr:sp macro="" textlink="">
      <xdr:nvSpPr>
        <xdr:cNvPr id="128" name="テキスト ボックス 127"/>
        <xdr:cNvSpPr txBox="1"/>
      </xdr:nvSpPr>
      <xdr:spPr>
        <a:xfrm>
          <a:off x="2608795" y="10026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115246</xdr:rowOff>
    </xdr:from>
    <xdr:to>
      <xdr:col>10</xdr:col>
      <xdr:colOff>114300</xdr:colOff>
      <xdr:row>58</xdr:row>
      <xdr:rowOff>119263</xdr:rowOff>
    </xdr:to>
    <xdr:cxnSp macro="">
      <xdr:nvCxnSpPr>
        <xdr:cNvPr id="129" name="直線コネクタ 128"/>
        <xdr:cNvCxnSpPr/>
      </xdr:nvCxnSpPr>
      <xdr:spPr>
        <a:xfrm flipV="1">
          <a:off x="1130300" y="10059346"/>
          <a:ext cx="889000" cy="4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108933</xdr:rowOff>
    </xdr:from>
    <xdr:to>
      <xdr:col>10</xdr:col>
      <xdr:colOff>165100</xdr:colOff>
      <xdr:row>59</xdr:row>
      <xdr:rowOff>39083</xdr:rowOff>
    </xdr:to>
    <xdr:sp macro="" textlink="">
      <xdr:nvSpPr>
        <xdr:cNvPr id="130" name="フローチャート: 判断 129"/>
        <xdr:cNvSpPr/>
      </xdr:nvSpPr>
      <xdr:spPr>
        <a:xfrm>
          <a:off x="1968500" y="10053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30210</xdr:rowOff>
    </xdr:from>
    <xdr:ext cx="599010" cy="259045"/>
    <xdr:sp macro="" textlink="">
      <xdr:nvSpPr>
        <xdr:cNvPr id="131" name="テキスト ボックス 130"/>
        <xdr:cNvSpPr txBox="1"/>
      </xdr:nvSpPr>
      <xdr:spPr>
        <a:xfrm>
          <a:off x="1719795" y="10145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122280</xdr:rowOff>
    </xdr:from>
    <xdr:to>
      <xdr:col>6</xdr:col>
      <xdr:colOff>38100</xdr:colOff>
      <xdr:row>59</xdr:row>
      <xdr:rowOff>52430</xdr:rowOff>
    </xdr:to>
    <xdr:sp macro="" textlink="">
      <xdr:nvSpPr>
        <xdr:cNvPr id="132" name="フローチャート: 判断 131"/>
        <xdr:cNvSpPr/>
      </xdr:nvSpPr>
      <xdr:spPr>
        <a:xfrm>
          <a:off x="1079500" y="1006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43557</xdr:rowOff>
    </xdr:from>
    <xdr:ext cx="534377" cy="259045"/>
    <xdr:sp macro="" textlink="">
      <xdr:nvSpPr>
        <xdr:cNvPr id="133" name="テキスト ボックス 132"/>
        <xdr:cNvSpPr txBox="1"/>
      </xdr:nvSpPr>
      <xdr:spPr>
        <a:xfrm>
          <a:off x="863111" y="1015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43313</xdr:rowOff>
    </xdr:from>
    <xdr:to>
      <xdr:col>24</xdr:col>
      <xdr:colOff>114300</xdr:colOff>
      <xdr:row>58</xdr:row>
      <xdr:rowOff>144913</xdr:rowOff>
    </xdr:to>
    <xdr:sp macro="" textlink="">
      <xdr:nvSpPr>
        <xdr:cNvPr id="139" name="楕円 138"/>
        <xdr:cNvSpPr/>
      </xdr:nvSpPr>
      <xdr:spPr>
        <a:xfrm>
          <a:off x="4584700" y="9987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66190</xdr:rowOff>
    </xdr:from>
    <xdr:ext cx="599010" cy="259045"/>
    <xdr:sp macro="" textlink="">
      <xdr:nvSpPr>
        <xdr:cNvPr id="140" name="総務費該当値テキスト"/>
        <xdr:cNvSpPr txBox="1"/>
      </xdr:nvSpPr>
      <xdr:spPr>
        <a:xfrm>
          <a:off x="4686300" y="9838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52946</xdr:rowOff>
    </xdr:from>
    <xdr:to>
      <xdr:col>20</xdr:col>
      <xdr:colOff>38100</xdr:colOff>
      <xdr:row>58</xdr:row>
      <xdr:rowOff>154546</xdr:rowOff>
    </xdr:to>
    <xdr:sp macro="" textlink="">
      <xdr:nvSpPr>
        <xdr:cNvPr id="141" name="楕円 140"/>
        <xdr:cNvSpPr/>
      </xdr:nvSpPr>
      <xdr:spPr>
        <a:xfrm>
          <a:off x="3746500" y="999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171073</xdr:rowOff>
    </xdr:from>
    <xdr:ext cx="599010" cy="259045"/>
    <xdr:sp macro="" textlink="">
      <xdr:nvSpPr>
        <xdr:cNvPr id="142" name="テキスト ボックス 141"/>
        <xdr:cNvSpPr txBox="1"/>
      </xdr:nvSpPr>
      <xdr:spPr>
        <a:xfrm>
          <a:off x="3497795" y="9772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136024</xdr:rowOff>
    </xdr:from>
    <xdr:to>
      <xdr:col>15</xdr:col>
      <xdr:colOff>101600</xdr:colOff>
      <xdr:row>58</xdr:row>
      <xdr:rowOff>66174</xdr:rowOff>
    </xdr:to>
    <xdr:sp macro="" textlink="">
      <xdr:nvSpPr>
        <xdr:cNvPr id="143" name="楕円 142"/>
        <xdr:cNvSpPr/>
      </xdr:nvSpPr>
      <xdr:spPr>
        <a:xfrm>
          <a:off x="2857500" y="990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82701</xdr:rowOff>
    </xdr:from>
    <xdr:ext cx="599010" cy="259045"/>
    <xdr:sp macro="" textlink="">
      <xdr:nvSpPr>
        <xdr:cNvPr id="144" name="テキスト ボックス 143"/>
        <xdr:cNvSpPr txBox="1"/>
      </xdr:nvSpPr>
      <xdr:spPr>
        <a:xfrm>
          <a:off x="2608795" y="9683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64446</xdr:rowOff>
    </xdr:from>
    <xdr:to>
      <xdr:col>10</xdr:col>
      <xdr:colOff>165100</xdr:colOff>
      <xdr:row>58</xdr:row>
      <xdr:rowOff>166046</xdr:rowOff>
    </xdr:to>
    <xdr:sp macro="" textlink="">
      <xdr:nvSpPr>
        <xdr:cNvPr id="145" name="楕円 144"/>
        <xdr:cNvSpPr/>
      </xdr:nvSpPr>
      <xdr:spPr>
        <a:xfrm>
          <a:off x="1968500" y="1000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11123</xdr:rowOff>
    </xdr:from>
    <xdr:ext cx="599010" cy="259045"/>
    <xdr:sp macro="" textlink="">
      <xdr:nvSpPr>
        <xdr:cNvPr id="146" name="テキスト ボックス 145"/>
        <xdr:cNvSpPr txBox="1"/>
      </xdr:nvSpPr>
      <xdr:spPr>
        <a:xfrm>
          <a:off x="1719795" y="9783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68463</xdr:rowOff>
    </xdr:from>
    <xdr:to>
      <xdr:col>6</xdr:col>
      <xdr:colOff>38100</xdr:colOff>
      <xdr:row>58</xdr:row>
      <xdr:rowOff>170063</xdr:rowOff>
    </xdr:to>
    <xdr:sp macro="" textlink="">
      <xdr:nvSpPr>
        <xdr:cNvPr id="147" name="楕円 146"/>
        <xdr:cNvSpPr/>
      </xdr:nvSpPr>
      <xdr:spPr>
        <a:xfrm>
          <a:off x="1079500" y="1001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15140</xdr:rowOff>
    </xdr:from>
    <xdr:ext cx="599010" cy="259045"/>
    <xdr:sp macro="" textlink="">
      <xdr:nvSpPr>
        <xdr:cNvPr id="148" name="テキスト ボックス 147"/>
        <xdr:cNvSpPr txBox="1"/>
      </xdr:nvSpPr>
      <xdr:spPr>
        <a:xfrm>
          <a:off x="830795" y="9787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9800</xdr:rowOff>
    </xdr:from>
    <xdr:to>
      <xdr:col>24</xdr:col>
      <xdr:colOff>62865</xdr:colOff>
      <xdr:row>77</xdr:row>
      <xdr:rowOff>74544</xdr:rowOff>
    </xdr:to>
    <xdr:cxnSp macro="">
      <xdr:nvCxnSpPr>
        <xdr:cNvPr id="171" name="直線コネクタ 170"/>
        <xdr:cNvCxnSpPr/>
      </xdr:nvCxnSpPr>
      <xdr:spPr>
        <a:xfrm flipV="1">
          <a:off x="4633595" y="12354200"/>
          <a:ext cx="1270" cy="921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78371</xdr:rowOff>
    </xdr:from>
    <xdr:ext cx="599010" cy="259045"/>
    <xdr:sp macro="" textlink="">
      <xdr:nvSpPr>
        <xdr:cNvPr id="172" name="民生費最小値テキスト"/>
        <xdr:cNvSpPr txBox="1"/>
      </xdr:nvSpPr>
      <xdr:spPr>
        <a:xfrm>
          <a:off x="4686300" y="13280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74544</xdr:rowOff>
    </xdr:from>
    <xdr:to>
      <xdr:col>24</xdr:col>
      <xdr:colOff>152400</xdr:colOff>
      <xdr:row>77</xdr:row>
      <xdr:rowOff>74544</xdr:rowOff>
    </xdr:to>
    <xdr:cxnSp macro="">
      <xdr:nvCxnSpPr>
        <xdr:cNvPr id="173" name="直線コネクタ 172"/>
        <xdr:cNvCxnSpPr/>
      </xdr:nvCxnSpPr>
      <xdr:spPr>
        <a:xfrm>
          <a:off x="4546600" y="1327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127927</xdr:rowOff>
    </xdr:from>
    <xdr:ext cx="599010" cy="259045"/>
    <xdr:sp macro="" textlink="">
      <xdr:nvSpPr>
        <xdr:cNvPr id="174" name="民生費最大値テキスト"/>
        <xdr:cNvSpPr txBox="1"/>
      </xdr:nvSpPr>
      <xdr:spPr>
        <a:xfrm>
          <a:off x="4686300" y="12129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353,412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9800</xdr:rowOff>
    </xdr:from>
    <xdr:to>
      <xdr:col>24</xdr:col>
      <xdr:colOff>152400</xdr:colOff>
      <xdr:row>72</xdr:row>
      <xdr:rowOff>9800</xdr:rowOff>
    </xdr:to>
    <xdr:cxnSp macro="">
      <xdr:nvCxnSpPr>
        <xdr:cNvPr id="175" name="直線コネクタ 174"/>
        <xdr:cNvCxnSpPr/>
      </xdr:nvCxnSpPr>
      <xdr:spPr>
        <a:xfrm>
          <a:off x="4546600" y="1235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121302</xdr:rowOff>
    </xdr:from>
    <xdr:to>
      <xdr:col>24</xdr:col>
      <xdr:colOff>63500</xdr:colOff>
      <xdr:row>74</xdr:row>
      <xdr:rowOff>167347</xdr:rowOff>
    </xdr:to>
    <xdr:cxnSp macro="">
      <xdr:nvCxnSpPr>
        <xdr:cNvPr id="176" name="直線コネクタ 175"/>
        <xdr:cNvCxnSpPr/>
      </xdr:nvCxnSpPr>
      <xdr:spPr>
        <a:xfrm>
          <a:off x="3797300" y="12808602"/>
          <a:ext cx="838200" cy="46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88944</xdr:rowOff>
    </xdr:from>
    <xdr:ext cx="599010" cy="259045"/>
    <xdr:sp macro="" textlink="">
      <xdr:nvSpPr>
        <xdr:cNvPr id="177" name="民生費平均値テキスト"/>
        <xdr:cNvSpPr txBox="1"/>
      </xdr:nvSpPr>
      <xdr:spPr>
        <a:xfrm>
          <a:off x="4686300" y="129476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110517</xdr:rowOff>
    </xdr:from>
    <xdr:to>
      <xdr:col>24</xdr:col>
      <xdr:colOff>114300</xdr:colOff>
      <xdr:row>76</xdr:row>
      <xdr:rowOff>40667</xdr:rowOff>
    </xdr:to>
    <xdr:sp macro="" textlink="">
      <xdr:nvSpPr>
        <xdr:cNvPr id="178" name="フローチャート: 判断 177"/>
        <xdr:cNvSpPr/>
      </xdr:nvSpPr>
      <xdr:spPr>
        <a:xfrm>
          <a:off x="4584700" y="1296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121302</xdr:rowOff>
    </xdr:from>
    <xdr:to>
      <xdr:col>19</xdr:col>
      <xdr:colOff>177800</xdr:colOff>
      <xdr:row>75</xdr:row>
      <xdr:rowOff>82116</xdr:rowOff>
    </xdr:to>
    <xdr:cxnSp macro="">
      <xdr:nvCxnSpPr>
        <xdr:cNvPr id="179" name="直線コネクタ 178"/>
        <xdr:cNvCxnSpPr/>
      </xdr:nvCxnSpPr>
      <xdr:spPr>
        <a:xfrm flipV="1">
          <a:off x="2908300" y="12808602"/>
          <a:ext cx="889000" cy="132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70173</xdr:rowOff>
    </xdr:from>
    <xdr:to>
      <xdr:col>20</xdr:col>
      <xdr:colOff>38100</xdr:colOff>
      <xdr:row>76</xdr:row>
      <xdr:rowOff>322</xdr:rowOff>
    </xdr:to>
    <xdr:sp macro="" textlink="">
      <xdr:nvSpPr>
        <xdr:cNvPr id="180" name="フローチャート: 判断 179"/>
        <xdr:cNvSpPr/>
      </xdr:nvSpPr>
      <xdr:spPr>
        <a:xfrm>
          <a:off x="37465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162899</xdr:rowOff>
    </xdr:from>
    <xdr:ext cx="599010" cy="259045"/>
    <xdr:sp macro="" textlink="">
      <xdr:nvSpPr>
        <xdr:cNvPr id="181" name="テキスト ボックス 180"/>
        <xdr:cNvSpPr txBox="1"/>
      </xdr:nvSpPr>
      <xdr:spPr>
        <a:xfrm>
          <a:off x="3497795" y="13021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82116</xdr:rowOff>
    </xdr:from>
    <xdr:to>
      <xdr:col>15</xdr:col>
      <xdr:colOff>50800</xdr:colOff>
      <xdr:row>75</xdr:row>
      <xdr:rowOff>110828</xdr:rowOff>
    </xdr:to>
    <xdr:cxnSp macro="">
      <xdr:nvCxnSpPr>
        <xdr:cNvPr id="182" name="直線コネクタ 181"/>
        <xdr:cNvCxnSpPr/>
      </xdr:nvCxnSpPr>
      <xdr:spPr>
        <a:xfrm flipV="1">
          <a:off x="2019300" y="12940866"/>
          <a:ext cx="889000" cy="28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26127</xdr:rowOff>
    </xdr:from>
    <xdr:to>
      <xdr:col>15</xdr:col>
      <xdr:colOff>101600</xdr:colOff>
      <xdr:row>76</xdr:row>
      <xdr:rowOff>127727</xdr:rowOff>
    </xdr:to>
    <xdr:sp macro="" textlink="">
      <xdr:nvSpPr>
        <xdr:cNvPr id="183" name="フローチャート: 判断 182"/>
        <xdr:cNvSpPr/>
      </xdr:nvSpPr>
      <xdr:spPr>
        <a:xfrm>
          <a:off x="2857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118854</xdr:rowOff>
    </xdr:from>
    <xdr:ext cx="599010" cy="259045"/>
    <xdr:sp macro="" textlink="">
      <xdr:nvSpPr>
        <xdr:cNvPr id="184" name="テキスト ボックス 183"/>
        <xdr:cNvSpPr txBox="1"/>
      </xdr:nvSpPr>
      <xdr:spPr>
        <a:xfrm>
          <a:off x="2608795" y="1314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65350</xdr:rowOff>
    </xdr:from>
    <xdr:to>
      <xdr:col>10</xdr:col>
      <xdr:colOff>114300</xdr:colOff>
      <xdr:row>75</xdr:row>
      <xdr:rowOff>110828</xdr:rowOff>
    </xdr:to>
    <xdr:cxnSp macro="">
      <xdr:nvCxnSpPr>
        <xdr:cNvPr id="185" name="直線コネクタ 184"/>
        <xdr:cNvCxnSpPr/>
      </xdr:nvCxnSpPr>
      <xdr:spPr>
        <a:xfrm>
          <a:off x="1130300" y="12924100"/>
          <a:ext cx="889000" cy="45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40798</xdr:rowOff>
    </xdr:from>
    <xdr:to>
      <xdr:col>10</xdr:col>
      <xdr:colOff>165100</xdr:colOff>
      <xdr:row>76</xdr:row>
      <xdr:rowOff>142398</xdr:rowOff>
    </xdr:to>
    <xdr:sp macro="" textlink="">
      <xdr:nvSpPr>
        <xdr:cNvPr id="186" name="フローチャート: 判断 185"/>
        <xdr:cNvSpPr/>
      </xdr:nvSpPr>
      <xdr:spPr>
        <a:xfrm>
          <a:off x="1968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133525</xdr:rowOff>
    </xdr:from>
    <xdr:ext cx="599010" cy="259045"/>
    <xdr:sp macro="" textlink="">
      <xdr:nvSpPr>
        <xdr:cNvPr id="187" name="テキスト ボックス 186"/>
        <xdr:cNvSpPr txBox="1"/>
      </xdr:nvSpPr>
      <xdr:spPr>
        <a:xfrm>
          <a:off x="1719795" y="1316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63946</xdr:rowOff>
    </xdr:from>
    <xdr:to>
      <xdr:col>6</xdr:col>
      <xdr:colOff>38100</xdr:colOff>
      <xdr:row>76</xdr:row>
      <xdr:rowOff>165546</xdr:rowOff>
    </xdr:to>
    <xdr:sp macro="" textlink="">
      <xdr:nvSpPr>
        <xdr:cNvPr id="188" name="フローチャート: 判断 187"/>
        <xdr:cNvSpPr/>
      </xdr:nvSpPr>
      <xdr:spPr>
        <a:xfrm>
          <a:off x="1079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156673</xdr:rowOff>
    </xdr:from>
    <xdr:ext cx="599010" cy="259045"/>
    <xdr:sp macro="" textlink="">
      <xdr:nvSpPr>
        <xdr:cNvPr id="189" name="テキスト ボックス 188"/>
        <xdr:cNvSpPr txBox="1"/>
      </xdr:nvSpPr>
      <xdr:spPr>
        <a:xfrm>
          <a:off x="830795" y="1318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116547</xdr:rowOff>
    </xdr:from>
    <xdr:to>
      <xdr:col>24</xdr:col>
      <xdr:colOff>114300</xdr:colOff>
      <xdr:row>75</xdr:row>
      <xdr:rowOff>46697</xdr:rowOff>
    </xdr:to>
    <xdr:sp macro="" textlink="">
      <xdr:nvSpPr>
        <xdr:cNvPr id="195" name="楕円 194"/>
        <xdr:cNvSpPr/>
      </xdr:nvSpPr>
      <xdr:spPr>
        <a:xfrm>
          <a:off x="4584700" y="12803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139424</xdr:rowOff>
    </xdr:from>
    <xdr:ext cx="599010" cy="259045"/>
    <xdr:sp macro="" textlink="">
      <xdr:nvSpPr>
        <xdr:cNvPr id="196" name="民生費該当値テキスト"/>
        <xdr:cNvSpPr txBox="1"/>
      </xdr:nvSpPr>
      <xdr:spPr>
        <a:xfrm>
          <a:off x="4686300" y="12655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70502</xdr:rowOff>
    </xdr:from>
    <xdr:to>
      <xdr:col>20</xdr:col>
      <xdr:colOff>38100</xdr:colOff>
      <xdr:row>75</xdr:row>
      <xdr:rowOff>652</xdr:rowOff>
    </xdr:to>
    <xdr:sp macro="" textlink="">
      <xdr:nvSpPr>
        <xdr:cNvPr id="197" name="楕円 196"/>
        <xdr:cNvSpPr/>
      </xdr:nvSpPr>
      <xdr:spPr>
        <a:xfrm>
          <a:off x="3746500" y="1275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17179</xdr:rowOff>
    </xdr:from>
    <xdr:ext cx="599010" cy="259045"/>
    <xdr:sp macro="" textlink="">
      <xdr:nvSpPr>
        <xdr:cNvPr id="198" name="テキスト ボックス 197"/>
        <xdr:cNvSpPr txBox="1"/>
      </xdr:nvSpPr>
      <xdr:spPr>
        <a:xfrm>
          <a:off x="3497795" y="12533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31316</xdr:rowOff>
    </xdr:from>
    <xdr:to>
      <xdr:col>15</xdr:col>
      <xdr:colOff>101600</xdr:colOff>
      <xdr:row>75</xdr:row>
      <xdr:rowOff>132916</xdr:rowOff>
    </xdr:to>
    <xdr:sp macro="" textlink="">
      <xdr:nvSpPr>
        <xdr:cNvPr id="199" name="楕円 198"/>
        <xdr:cNvSpPr/>
      </xdr:nvSpPr>
      <xdr:spPr>
        <a:xfrm>
          <a:off x="2857500" y="12890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149443</xdr:rowOff>
    </xdr:from>
    <xdr:ext cx="599010" cy="259045"/>
    <xdr:sp macro="" textlink="">
      <xdr:nvSpPr>
        <xdr:cNvPr id="200" name="テキスト ボックス 199"/>
        <xdr:cNvSpPr txBox="1"/>
      </xdr:nvSpPr>
      <xdr:spPr>
        <a:xfrm>
          <a:off x="2608795" y="12665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60028</xdr:rowOff>
    </xdr:from>
    <xdr:to>
      <xdr:col>10</xdr:col>
      <xdr:colOff>165100</xdr:colOff>
      <xdr:row>75</xdr:row>
      <xdr:rowOff>161627</xdr:rowOff>
    </xdr:to>
    <xdr:sp macro="" textlink="">
      <xdr:nvSpPr>
        <xdr:cNvPr id="201" name="楕円 200"/>
        <xdr:cNvSpPr/>
      </xdr:nvSpPr>
      <xdr:spPr>
        <a:xfrm>
          <a:off x="1968500" y="1291877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6705</xdr:rowOff>
    </xdr:from>
    <xdr:ext cx="599010" cy="259045"/>
    <xdr:sp macro="" textlink="">
      <xdr:nvSpPr>
        <xdr:cNvPr id="202" name="テキスト ボックス 201"/>
        <xdr:cNvSpPr txBox="1"/>
      </xdr:nvSpPr>
      <xdr:spPr>
        <a:xfrm>
          <a:off x="1719795" y="12694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14550</xdr:rowOff>
    </xdr:from>
    <xdr:to>
      <xdr:col>6</xdr:col>
      <xdr:colOff>38100</xdr:colOff>
      <xdr:row>75</xdr:row>
      <xdr:rowOff>116150</xdr:rowOff>
    </xdr:to>
    <xdr:sp macro="" textlink="">
      <xdr:nvSpPr>
        <xdr:cNvPr id="203" name="楕円 202"/>
        <xdr:cNvSpPr/>
      </xdr:nvSpPr>
      <xdr:spPr>
        <a:xfrm>
          <a:off x="1079500" y="1287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132677</xdr:rowOff>
    </xdr:from>
    <xdr:ext cx="599010" cy="259045"/>
    <xdr:sp macro="" textlink="">
      <xdr:nvSpPr>
        <xdr:cNvPr id="204" name="テキスト ボックス 203"/>
        <xdr:cNvSpPr txBox="1"/>
      </xdr:nvSpPr>
      <xdr:spPr>
        <a:xfrm>
          <a:off x="830795" y="12648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8" name="テキスト ボックス 217"/>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124430</xdr:rowOff>
    </xdr:from>
    <xdr:to>
      <xdr:col>24</xdr:col>
      <xdr:colOff>62865</xdr:colOff>
      <xdr:row>98</xdr:row>
      <xdr:rowOff>162429</xdr:rowOff>
    </xdr:to>
    <xdr:cxnSp macro="">
      <xdr:nvCxnSpPr>
        <xdr:cNvPr id="230" name="直線コネクタ 229"/>
        <xdr:cNvCxnSpPr/>
      </xdr:nvCxnSpPr>
      <xdr:spPr>
        <a:xfrm flipV="1">
          <a:off x="4633595" y="15554930"/>
          <a:ext cx="1270" cy="1409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166256</xdr:rowOff>
    </xdr:from>
    <xdr:ext cx="534377" cy="259045"/>
    <xdr:sp macro="" textlink="">
      <xdr:nvSpPr>
        <xdr:cNvPr id="231" name="衛生費最小値テキスト"/>
        <xdr:cNvSpPr txBox="1"/>
      </xdr:nvSpPr>
      <xdr:spPr>
        <a:xfrm>
          <a:off x="4686300" y="1696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162429</xdr:rowOff>
    </xdr:from>
    <xdr:to>
      <xdr:col>24</xdr:col>
      <xdr:colOff>152400</xdr:colOff>
      <xdr:row>98</xdr:row>
      <xdr:rowOff>162429</xdr:rowOff>
    </xdr:to>
    <xdr:cxnSp macro="">
      <xdr:nvCxnSpPr>
        <xdr:cNvPr id="232" name="直線コネクタ 231"/>
        <xdr:cNvCxnSpPr/>
      </xdr:nvCxnSpPr>
      <xdr:spPr>
        <a:xfrm>
          <a:off x="4546600" y="1696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71107</xdr:rowOff>
    </xdr:from>
    <xdr:ext cx="599010" cy="259045"/>
    <xdr:sp macro="" textlink="">
      <xdr:nvSpPr>
        <xdr:cNvPr id="233" name="衛生費最大値テキスト"/>
        <xdr:cNvSpPr txBox="1"/>
      </xdr:nvSpPr>
      <xdr:spPr>
        <a:xfrm>
          <a:off x="4686300" y="1533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464,676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124430</xdr:rowOff>
    </xdr:from>
    <xdr:to>
      <xdr:col>24</xdr:col>
      <xdr:colOff>152400</xdr:colOff>
      <xdr:row>90</xdr:row>
      <xdr:rowOff>124430</xdr:rowOff>
    </xdr:to>
    <xdr:cxnSp macro="">
      <xdr:nvCxnSpPr>
        <xdr:cNvPr id="234" name="直線コネクタ 233"/>
        <xdr:cNvCxnSpPr/>
      </xdr:nvCxnSpPr>
      <xdr:spPr>
        <a:xfrm>
          <a:off x="4546600" y="1555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140536</xdr:rowOff>
    </xdr:from>
    <xdr:to>
      <xdr:col>24</xdr:col>
      <xdr:colOff>63500</xdr:colOff>
      <xdr:row>97</xdr:row>
      <xdr:rowOff>159486</xdr:rowOff>
    </xdr:to>
    <xdr:cxnSp macro="">
      <xdr:nvCxnSpPr>
        <xdr:cNvPr id="235" name="直線コネクタ 234"/>
        <xdr:cNvCxnSpPr/>
      </xdr:nvCxnSpPr>
      <xdr:spPr>
        <a:xfrm flipV="1">
          <a:off x="3797300" y="16771186"/>
          <a:ext cx="838200" cy="18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154351</xdr:rowOff>
    </xdr:from>
    <xdr:ext cx="534377" cy="259045"/>
    <xdr:sp macro="" textlink="">
      <xdr:nvSpPr>
        <xdr:cNvPr id="236" name="衛生費平均値テキスト"/>
        <xdr:cNvSpPr txBox="1"/>
      </xdr:nvSpPr>
      <xdr:spPr>
        <a:xfrm>
          <a:off x="4686300" y="167850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4474</xdr:rowOff>
    </xdr:from>
    <xdr:to>
      <xdr:col>24</xdr:col>
      <xdr:colOff>114300</xdr:colOff>
      <xdr:row>98</xdr:row>
      <xdr:rowOff>106074</xdr:rowOff>
    </xdr:to>
    <xdr:sp macro="" textlink="">
      <xdr:nvSpPr>
        <xdr:cNvPr id="237" name="フローチャート: 判断 236"/>
        <xdr:cNvSpPr/>
      </xdr:nvSpPr>
      <xdr:spPr>
        <a:xfrm>
          <a:off x="4584700" y="16806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159486</xdr:rowOff>
    </xdr:from>
    <xdr:to>
      <xdr:col>19</xdr:col>
      <xdr:colOff>177800</xdr:colOff>
      <xdr:row>98</xdr:row>
      <xdr:rowOff>18219</xdr:rowOff>
    </xdr:to>
    <xdr:cxnSp macro="">
      <xdr:nvCxnSpPr>
        <xdr:cNvPr id="238" name="直線コネクタ 237"/>
        <xdr:cNvCxnSpPr/>
      </xdr:nvCxnSpPr>
      <xdr:spPr>
        <a:xfrm flipV="1">
          <a:off x="2908300" y="16790136"/>
          <a:ext cx="889000" cy="30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8691</xdr:rowOff>
    </xdr:from>
    <xdr:to>
      <xdr:col>20</xdr:col>
      <xdr:colOff>38100</xdr:colOff>
      <xdr:row>98</xdr:row>
      <xdr:rowOff>110291</xdr:rowOff>
    </xdr:to>
    <xdr:sp macro="" textlink="">
      <xdr:nvSpPr>
        <xdr:cNvPr id="239" name="フローチャート: 判断 238"/>
        <xdr:cNvSpPr/>
      </xdr:nvSpPr>
      <xdr:spPr>
        <a:xfrm>
          <a:off x="3746500" y="1681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101418</xdr:rowOff>
    </xdr:from>
    <xdr:ext cx="534377" cy="259045"/>
    <xdr:sp macro="" textlink="">
      <xdr:nvSpPr>
        <xdr:cNvPr id="240" name="テキスト ボックス 239"/>
        <xdr:cNvSpPr txBox="1"/>
      </xdr:nvSpPr>
      <xdr:spPr>
        <a:xfrm>
          <a:off x="3530111" y="1690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86573</xdr:rowOff>
    </xdr:from>
    <xdr:to>
      <xdr:col>15</xdr:col>
      <xdr:colOff>50800</xdr:colOff>
      <xdr:row>98</xdr:row>
      <xdr:rowOff>18219</xdr:rowOff>
    </xdr:to>
    <xdr:cxnSp macro="">
      <xdr:nvCxnSpPr>
        <xdr:cNvPr id="241" name="直線コネクタ 240"/>
        <xdr:cNvCxnSpPr/>
      </xdr:nvCxnSpPr>
      <xdr:spPr>
        <a:xfrm>
          <a:off x="2019300" y="16717223"/>
          <a:ext cx="889000" cy="103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33361</xdr:rowOff>
    </xdr:from>
    <xdr:to>
      <xdr:col>15</xdr:col>
      <xdr:colOff>101600</xdr:colOff>
      <xdr:row>98</xdr:row>
      <xdr:rowOff>134961</xdr:rowOff>
    </xdr:to>
    <xdr:sp macro="" textlink="">
      <xdr:nvSpPr>
        <xdr:cNvPr id="242" name="フローチャート: 判断 241"/>
        <xdr:cNvSpPr/>
      </xdr:nvSpPr>
      <xdr:spPr>
        <a:xfrm>
          <a:off x="2857500" y="1683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126088</xdr:rowOff>
    </xdr:from>
    <xdr:ext cx="534377" cy="259045"/>
    <xdr:sp macro="" textlink="">
      <xdr:nvSpPr>
        <xdr:cNvPr id="243" name="テキスト ボックス 242"/>
        <xdr:cNvSpPr txBox="1"/>
      </xdr:nvSpPr>
      <xdr:spPr>
        <a:xfrm>
          <a:off x="2641111" y="16928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86573</xdr:rowOff>
    </xdr:from>
    <xdr:to>
      <xdr:col>10</xdr:col>
      <xdr:colOff>114300</xdr:colOff>
      <xdr:row>98</xdr:row>
      <xdr:rowOff>18114</xdr:rowOff>
    </xdr:to>
    <xdr:cxnSp macro="">
      <xdr:nvCxnSpPr>
        <xdr:cNvPr id="244" name="直線コネクタ 243"/>
        <xdr:cNvCxnSpPr/>
      </xdr:nvCxnSpPr>
      <xdr:spPr>
        <a:xfrm flipV="1">
          <a:off x="1130300" y="16717223"/>
          <a:ext cx="889000" cy="102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37824</xdr:rowOff>
    </xdr:from>
    <xdr:to>
      <xdr:col>10</xdr:col>
      <xdr:colOff>165100</xdr:colOff>
      <xdr:row>98</xdr:row>
      <xdr:rowOff>139424</xdr:rowOff>
    </xdr:to>
    <xdr:sp macro="" textlink="">
      <xdr:nvSpPr>
        <xdr:cNvPr id="245" name="フローチャート: 判断 244"/>
        <xdr:cNvSpPr/>
      </xdr:nvSpPr>
      <xdr:spPr>
        <a:xfrm>
          <a:off x="1968500" y="1683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130551</xdr:rowOff>
    </xdr:from>
    <xdr:ext cx="534377" cy="259045"/>
    <xdr:sp macro="" textlink="">
      <xdr:nvSpPr>
        <xdr:cNvPr id="246" name="テキスト ボックス 245"/>
        <xdr:cNvSpPr txBox="1"/>
      </xdr:nvSpPr>
      <xdr:spPr>
        <a:xfrm>
          <a:off x="1752111" y="16932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45633</xdr:rowOff>
    </xdr:from>
    <xdr:to>
      <xdr:col>6</xdr:col>
      <xdr:colOff>38100</xdr:colOff>
      <xdr:row>98</xdr:row>
      <xdr:rowOff>147233</xdr:rowOff>
    </xdr:to>
    <xdr:sp macro="" textlink="">
      <xdr:nvSpPr>
        <xdr:cNvPr id="247" name="フローチャート: 判断 246"/>
        <xdr:cNvSpPr/>
      </xdr:nvSpPr>
      <xdr:spPr>
        <a:xfrm>
          <a:off x="1079500" y="16847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138360</xdr:rowOff>
    </xdr:from>
    <xdr:ext cx="534377" cy="259045"/>
    <xdr:sp macro="" textlink="">
      <xdr:nvSpPr>
        <xdr:cNvPr id="248" name="テキスト ボックス 247"/>
        <xdr:cNvSpPr txBox="1"/>
      </xdr:nvSpPr>
      <xdr:spPr>
        <a:xfrm>
          <a:off x="863111" y="16940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89736</xdr:rowOff>
    </xdr:from>
    <xdr:to>
      <xdr:col>24</xdr:col>
      <xdr:colOff>114300</xdr:colOff>
      <xdr:row>98</xdr:row>
      <xdr:rowOff>19886</xdr:rowOff>
    </xdr:to>
    <xdr:sp macro="" textlink="">
      <xdr:nvSpPr>
        <xdr:cNvPr id="254" name="楕円 253"/>
        <xdr:cNvSpPr/>
      </xdr:nvSpPr>
      <xdr:spPr>
        <a:xfrm>
          <a:off x="4584700" y="16720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112613</xdr:rowOff>
    </xdr:from>
    <xdr:ext cx="534377" cy="259045"/>
    <xdr:sp macro="" textlink="">
      <xdr:nvSpPr>
        <xdr:cNvPr id="255" name="衛生費該当値テキスト"/>
        <xdr:cNvSpPr txBox="1"/>
      </xdr:nvSpPr>
      <xdr:spPr>
        <a:xfrm>
          <a:off x="4686300" y="1657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108686</xdr:rowOff>
    </xdr:from>
    <xdr:to>
      <xdr:col>20</xdr:col>
      <xdr:colOff>38100</xdr:colOff>
      <xdr:row>98</xdr:row>
      <xdr:rowOff>38836</xdr:rowOff>
    </xdr:to>
    <xdr:sp macro="" textlink="">
      <xdr:nvSpPr>
        <xdr:cNvPr id="256" name="楕円 255"/>
        <xdr:cNvSpPr/>
      </xdr:nvSpPr>
      <xdr:spPr>
        <a:xfrm>
          <a:off x="3746500" y="1673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55363</xdr:rowOff>
    </xdr:from>
    <xdr:ext cx="534377" cy="259045"/>
    <xdr:sp macro="" textlink="">
      <xdr:nvSpPr>
        <xdr:cNvPr id="257" name="テキスト ボックス 256"/>
        <xdr:cNvSpPr txBox="1"/>
      </xdr:nvSpPr>
      <xdr:spPr>
        <a:xfrm>
          <a:off x="3530111" y="16514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138869</xdr:rowOff>
    </xdr:from>
    <xdr:to>
      <xdr:col>15</xdr:col>
      <xdr:colOff>101600</xdr:colOff>
      <xdr:row>98</xdr:row>
      <xdr:rowOff>69019</xdr:rowOff>
    </xdr:to>
    <xdr:sp macro="" textlink="">
      <xdr:nvSpPr>
        <xdr:cNvPr id="258" name="楕円 257"/>
        <xdr:cNvSpPr/>
      </xdr:nvSpPr>
      <xdr:spPr>
        <a:xfrm>
          <a:off x="2857500" y="1676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85546</xdr:rowOff>
    </xdr:from>
    <xdr:ext cx="534377" cy="259045"/>
    <xdr:sp macro="" textlink="">
      <xdr:nvSpPr>
        <xdr:cNvPr id="259" name="テキスト ボックス 258"/>
        <xdr:cNvSpPr txBox="1"/>
      </xdr:nvSpPr>
      <xdr:spPr>
        <a:xfrm>
          <a:off x="2641111" y="1654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35773</xdr:rowOff>
    </xdr:from>
    <xdr:to>
      <xdr:col>10</xdr:col>
      <xdr:colOff>165100</xdr:colOff>
      <xdr:row>97</xdr:row>
      <xdr:rowOff>137373</xdr:rowOff>
    </xdr:to>
    <xdr:sp macro="" textlink="">
      <xdr:nvSpPr>
        <xdr:cNvPr id="260" name="楕円 259"/>
        <xdr:cNvSpPr/>
      </xdr:nvSpPr>
      <xdr:spPr>
        <a:xfrm>
          <a:off x="1968500" y="1666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153900</xdr:rowOff>
    </xdr:from>
    <xdr:ext cx="599010" cy="259045"/>
    <xdr:sp macro="" textlink="">
      <xdr:nvSpPr>
        <xdr:cNvPr id="261" name="テキスト ボックス 260"/>
        <xdr:cNvSpPr txBox="1"/>
      </xdr:nvSpPr>
      <xdr:spPr>
        <a:xfrm>
          <a:off x="1719795" y="16441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138764</xdr:rowOff>
    </xdr:from>
    <xdr:to>
      <xdr:col>6</xdr:col>
      <xdr:colOff>38100</xdr:colOff>
      <xdr:row>98</xdr:row>
      <xdr:rowOff>68914</xdr:rowOff>
    </xdr:to>
    <xdr:sp macro="" textlink="">
      <xdr:nvSpPr>
        <xdr:cNvPr id="262" name="楕円 261"/>
        <xdr:cNvSpPr/>
      </xdr:nvSpPr>
      <xdr:spPr>
        <a:xfrm>
          <a:off x="1079500" y="1676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85441</xdr:rowOff>
    </xdr:from>
    <xdr:ext cx="534377" cy="259045"/>
    <xdr:sp macro="" textlink="">
      <xdr:nvSpPr>
        <xdr:cNvPr id="263" name="テキスト ボックス 262"/>
        <xdr:cNvSpPr txBox="1"/>
      </xdr:nvSpPr>
      <xdr:spPr>
        <a:xfrm>
          <a:off x="863111" y="16544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21155</xdr:rowOff>
    </xdr:from>
    <xdr:to>
      <xdr:col>54</xdr:col>
      <xdr:colOff>189865</xdr:colOff>
      <xdr:row>39</xdr:row>
      <xdr:rowOff>98878</xdr:rowOff>
    </xdr:to>
    <xdr:cxnSp macro="">
      <xdr:nvCxnSpPr>
        <xdr:cNvPr id="289" name="直線コネクタ 288"/>
        <xdr:cNvCxnSpPr/>
      </xdr:nvCxnSpPr>
      <xdr:spPr>
        <a:xfrm flipV="1">
          <a:off x="10475595" y="5164655"/>
          <a:ext cx="1270" cy="1620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139282</xdr:rowOff>
    </xdr:from>
    <xdr:ext cx="469744" cy="259045"/>
    <xdr:sp macro="" textlink="">
      <xdr:nvSpPr>
        <xdr:cNvPr id="292" name="労働費最大値テキスト"/>
        <xdr:cNvSpPr txBox="1"/>
      </xdr:nvSpPr>
      <xdr:spPr>
        <a:xfrm>
          <a:off x="10528300" y="4939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21155</xdr:rowOff>
    </xdr:from>
    <xdr:to>
      <xdr:col>55</xdr:col>
      <xdr:colOff>88900</xdr:colOff>
      <xdr:row>30</xdr:row>
      <xdr:rowOff>21155</xdr:rowOff>
    </xdr:to>
    <xdr:cxnSp macro="">
      <xdr:nvCxnSpPr>
        <xdr:cNvPr id="293" name="直線コネクタ 292"/>
        <xdr:cNvCxnSpPr/>
      </xdr:nvCxnSpPr>
      <xdr:spPr>
        <a:xfrm>
          <a:off x="10388600" y="5164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4" name="直線コネクタ 293"/>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142148</xdr:rowOff>
    </xdr:from>
    <xdr:ext cx="378565" cy="259045"/>
    <xdr:sp macro="" textlink="">
      <xdr:nvSpPr>
        <xdr:cNvPr id="295" name="労働費平均値テキスト"/>
        <xdr:cNvSpPr txBox="1"/>
      </xdr:nvSpPr>
      <xdr:spPr>
        <a:xfrm>
          <a:off x="10528300" y="631434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119271</xdr:rowOff>
    </xdr:from>
    <xdr:to>
      <xdr:col>55</xdr:col>
      <xdr:colOff>50800</xdr:colOff>
      <xdr:row>38</xdr:row>
      <xdr:rowOff>49421</xdr:rowOff>
    </xdr:to>
    <xdr:sp macro="" textlink="">
      <xdr:nvSpPr>
        <xdr:cNvPr id="296" name="フローチャート: 判断 295"/>
        <xdr:cNvSpPr/>
      </xdr:nvSpPr>
      <xdr:spPr>
        <a:xfrm>
          <a:off x="10426700" y="646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7" name="直線コネクタ 296"/>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132987</xdr:rowOff>
    </xdr:from>
    <xdr:to>
      <xdr:col>50</xdr:col>
      <xdr:colOff>165100</xdr:colOff>
      <xdr:row>38</xdr:row>
      <xdr:rowOff>63137</xdr:rowOff>
    </xdr:to>
    <xdr:sp macro="" textlink="">
      <xdr:nvSpPr>
        <xdr:cNvPr id="298" name="フローチャート: 判断 297"/>
        <xdr:cNvSpPr/>
      </xdr:nvSpPr>
      <xdr:spPr>
        <a:xfrm>
          <a:off x="9588500" y="64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79664</xdr:rowOff>
    </xdr:from>
    <xdr:ext cx="378565" cy="259045"/>
    <xdr:sp macro="" textlink="">
      <xdr:nvSpPr>
        <xdr:cNvPr id="299" name="テキスト ボックス 298"/>
        <xdr:cNvSpPr txBox="1"/>
      </xdr:nvSpPr>
      <xdr:spPr>
        <a:xfrm>
          <a:off x="9450017" y="6251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0" name="直線コネクタ 299"/>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158133</xdr:rowOff>
    </xdr:from>
    <xdr:to>
      <xdr:col>46</xdr:col>
      <xdr:colOff>38100</xdr:colOff>
      <xdr:row>38</xdr:row>
      <xdr:rowOff>88283</xdr:rowOff>
    </xdr:to>
    <xdr:sp macro="" textlink="">
      <xdr:nvSpPr>
        <xdr:cNvPr id="301" name="フローチャート: 判断 300"/>
        <xdr:cNvSpPr/>
      </xdr:nvSpPr>
      <xdr:spPr>
        <a:xfrm>
          <a:off x="86995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104810</xdr:rowOff>
    </xdr:from>
    <xdr:ext cx="378565" cy="259045"/>
    <xdr:sp macro="" textlink="">
      <xdr:nvSpPr>
        <xdr:cNvPr id="302" name="テキスト ボックス 301"/>
        <xdr:cNvSpPr txBox="1"/>
      </xdr:nvSpPr>
      <xdr:spPr>
        <a:xfrm>
          <a:off x="8561017" y="6277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3" name="直線コネクタ 302"/>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154541</xdr:rowOff>
    </xdr:from>
    <xdr:to>
      <xdr:col>41</xdr:col>
      <xdr:colOff>101600</xdr:colOff>
      <xdr:row>38</xdr:row>
      <xdr:rowOff>84691</xdr:rowOff>
    </xdr:to>
    <xdr:sp macro="" textlink="">
      <xdr:nvSpPr>
        <xdr:cNvPr id="304" name="フローチャート: 判断 303"/>
        <xdr:cNvSpPr/>
      </xdr:nvSpPr>
      <xdr:spPr>
        <a:xfrm>
          <a:off x="7810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101218</xdr:rowOff>
    </xdr:from>
    <xdr:ext cx="378565" cy="259045"/>
    <xdr:sp macro="" textlink="">
      <xdr:nvSpPr>
        <xdr:cNvPr id="305" name="テキスト ボックス 304"/>
        <xdr:cNvSpPr txBox="1"/>
      </xdr:nvSpPr>
      <xdr:spPr>
        <a:xfrm>
          <a:off x="7672017" y="627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156500</xdr:rowOff>
    </xdr:from>
    <xdr:to>
      <xdr:col>36</xdr:col>
      <xdr:colOff>165100</xdr:colOff>
      <xdr:row>38</xdr:row>
      <xdr:rowOff>86651</xdr:rowOff>
    </xdr:to>
    <xdr:sp macro="" textlink="">
      <xdr:nvSpPr>
        <xdr:cNvPr id="306" name="フローチャート: 判断 305"/>
        <xdr:cNvSpPr/>
      </xdr:nvSpPr>
      <xdr:spPr>
        <a:xfrm>
          <a:off x="6921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103177</xdr:rowOff>
    </xdr:from>
    <xdr:ext cx="378565" cy="259045"/>
    <xdr:sp macro="" textlink="">
      <xdr:nvSpPr>
        <xdr:cNvPr id="307" name="テキスト ボックス 306"/>
        <xdr:cNvSpPr txBox="1"/>
      </xdr:nvSpPr>
      <xdr:spPr>
        <a:xfrm>
          <a:off x="6783017" y="6275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3" name="楕円 312"/>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4"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5" name="楕円 314"/>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6" name="テキスト ボックス 315"/>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7" name="楕円 316"/>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8" name="テキスト ボックス 317"/>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9" name="楕円 318"/>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0" name="テキスト ボックス 319"/>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21" name="楕円 320"/>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2" name="テキスト ボックス 321"/>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6" name="テキスト ボックス 335"/>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8" name="テキスト ボックス 337"/>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0" name="テキスト ボックス 339"/>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2" name="テキスト ボックス 341"/>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4" name="テキスト ボックス 343"/>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142291</xdr:rowOff>
    </xdr:from>
    <xdr:to>
      <xdr:col>54</xdr:col>
      <xdr:colOff>189865</xdr:colOff>
      <xdr:row>59</xdr:row>
      <xdr:rowOff>40096</xdr:rowOff>
    </xdr:to>
    <xdr:cxnSp macro="">
      <xdr:nvCxnSpPr>
        <xdr:cNvPr id="348" name="直線コネクタ 347"/>
        <xdr:cNvCxnSpPr/>
      </xdr:nvCxnSpPr>
      <xdr:spPr>
        <a:xfrm flipV="1">
          <a:off x="10475595" y="8714791"/>
          <a:ext cx="1270" cy="1440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43923</xdr:rowOff>
    </xdr:from>
    <xdr:ext cx="469744" cy="259045"/>
    <xdr:sp macro="" textlink="">
      <xdr:nvSpPr>
        <xdr:cNvPr id="349" name="農林水産業費最小値テキスト"/>
        <xdr:cNvSpPr txBox="1"/>
      </xdr:nvSpPr>
      <xdr:spPr>
        <a:xfrm>
          <a:off x="10528300" y="10159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40096</xdr:rowOff>
    </xdr:from>
    <xdr:to>
      <xdr:col>55</xdr:col>
      <xdr:colOff>88900</xdr:colOff>
      <xdr:row>59</xdr:row>
      <xdr:rowOff>40096</xdr:rowOff>
    </xdr:to>
    <xdr:cxnSp macro="">
      <xdr:nvCxnSpPr>
        <xdr:cNvPr id="350" name="直線コネクタ 349"/>
        <xdr:cNvCxnSpPr/>
      </xdr:nvCxnSpPr>
      <xdr:spPr>
        <a:xfrm>
          <a:off x="10388600" y="10155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88968</xdr:rowOff>
    </xdr:from>
    <xdr:ext cx="599010" cy="259045"/>
    <xdr:sp macro="" textlink="">
      <xdr:nvSpPr>
        <xdr:cNvPr id="351" name="農林水産業費最大値テキスト"/>
        <xdr:cNvSpPr txBox="1"/>
      </xdr:nvSpPr>
      <xdr:spPr>
        <a:xfrm>
          <a:off x="10528300" y="8490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137,762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142291</xdr:rowOff>
    </xdr:from>
    <xdr:to>
      <xdr:col>55</xdr:col>
      <xdr:colOff>88900</xdr:colOff>
      <xdr:row>50</xdr:row>
      <xdr:rowOff>142291</xdr:rowOff>
    </xdr:to>
    <xdr:cxnSp macro="">
      <xdr:nvCxnSpPr>
        <xdr:cNvPr id="352" name="直線コネクタ 351"/>
        <xdr:cNvCxnSpPr/>
      </xdr:nvCxnSpPr>
      <xdr:spPr>
        <a:xfrm>
          <a:off x="10388600" y="8714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170354</xdr:rowOff>
    </xdr:from>
    <xdr:to>
      <xdr:col>55</xdr:col>
      <xdr:colOff>0</xdr:colOff>
      <xdr:row>54</xdr:row>
      <xdr:rowOff>51515</xdr:rowOff>
    </xdr:to>
    <xdr:cxnSp macro="">
      <xdr:nvCxnSpPr>
        <xdr:cNvPr id="353" name="直線コネクタ 352"/>
        <xdr:cNvCxnSpPr/>
      </xdr:nvCxnSpPr>
      <xdr:spPr>
        <a:xfrm flipV="1">
          <a:off x="9639300" y="9257204"/>
          <a:ext cx="838200" cy="5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119230</xdr:rowOff>
    </xdr:from>
    <xdr:ext cx="534377" cy="259045"/>
    <xdr:sp macro="" textlink="">
      <xdr:nvSpPr>
        <xdr:cNvPr id="354" name="農林水産業費平均値テキスト"/>
        <xdr:cNvSpPr txBox="1"/>
      </xdr:nvSpPr>
      <xdr:spPr>
        <a:xfrm>
          <a:off x="10528300" y="9720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140803</xdr:rowOff>
    </xdr:from>
    <xdr:to>
      <xdr:col>55</xdr:col>
      <xdr:colOff>50800</xdr:colOff>
      <xdr:row>57</xdr:row>
      <xdr:rowOff>70953</xdr:rowOff>
    </xdr:to>
    <xdr:sp macro="" textlink="">
      <xdr:nvSpPr>
        <xdr:cNvPr id="355" name="フローチャート: 判断 354"/>
        <xdr:cNvSpPr/>
      </xdr:nvSpPr>
      <xdr:spPr>
        <a:xfrm>
          <a:off x="10426700" y="9742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54726</xdr:rowOff>
    </xdr:from>
    <xdr:to>
      <xdr:col>50</xdr:col>
      <xdr:colOff>114300</xdr:colOff>
      <xdr:row>54</xdr:row>
      <xdr:rowOff>51515</xdr:rowOff>
    </xdr:to>
    <xdr:cxnSp macro="">
      <xdr:nvCxnSpPr>
        <xdr:cNvPr id="356" name="直線コネクタ 355"/>
        <xdr:cNvCxnSpPr/>
      </xdr:nvCxnSpPr>
      <xdr:spPr>
        <a:xfrm>
          <a:off x="8750300" y="9141576"/>
          <a:ext cx="889000" cy="168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135872</xdr:rowOff>
    </xdr:from>
    <xdr:to>
      <xdr:col>50</xdr:col>
      <xdr:colOff>165100</xdr:colOff>
      <xdr:row>57</xdr:row>
      <xdr:rowOff>66022</xdr:rowOff>
    </xdr:to>
    <xdr:sp macro="" textlink="">
      <xdr:nvSpPr>
        <xdr:cNvPr id="357" name="フローチャート: 判断 356"/>
        <xdr:cNvSpPr/>
      </xdr:nvSpPr>
      <xdr:spPr>
        <a:xfrm>
          <a:off x="9588500" y="973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57149</xdr:rowOff>
    </xdr:from>
    <xdr:ext cx="534377" cy="259045"/>
    <xdr:sp macro="" textlink="">
      <xdr:nvSpPr>
        <xdr:cNvPr id="358" name="テキスト ボックス 357"/>
        <xdr:cNvSpPr txBox="1"/>
      </xdr:nvSpPr>
      <xdr:spPr>
        <a:xfrm>
          <a:off x="9372111" y="982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54726</xdr:rowOff>
    </xdr:from>
    <xdr:to>
      <xdr:col>45</xdr:col>
      <xdr:colOff>177800</xdr:colOff>
      <xdr:row>53</xdr:row>
      <xdr:rowOff>142552</xdr:rowOff>
    </xdr:to>
    <xdr:cxnSp macro="">
      <xdr:nvCxnSpPr>
        <xdr:cNvPr id="359" name="直線コネクタ 358"/>
        <xdr:cNvCxnSpPr/>
      </xdr:nvCxnSpPr>
      <xdr:spPr>
        <a:xfrm flipV="1">
          <a:off x="7861300" y="9141576"/>
          <a:ext cx="889000" cy="87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145614</xdr:rowOff>
    </xdr:from>
    <xdr:to>
      <xdr:col>46</xdr:col>
      <xdr:colOff>38100</xdr:colOff>
      <xdr:row>57</xdr:row>
      <xdr:rowOff>75764</xdr:rowOff>
    </xdr:to>
    <xdr:sp macro="" textlink="">
      <xdr:nvSpPr>
        <xdr:cNvPr id="360" name="フローチャート: 判断 359"/>
        <xdr:cNvSpPr/>
      </xdr:nvSpPr>
      <xdr:spPr>
        <a:xfrm>
          <a:off x="8699500" y="974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66891</xdr:rowOff>
    </xdr:from>
    <xdr:ext cx="534377" cy="259045"/>
    <xdr:sp macro="" textlink="">
      <xdr:nvSpPr>
        <xdr:cNvPr id="361" name="テキスト ボックス 360"/>
        <xdr:cNvSpPr txBox="1"/>
      </xdr:nvSpPr>
      <xdr:spPr>
        <a:xfrm>
          <a:off x="8483111" y="983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142552</xdr:rowOff>
    </xdr:from>
    <xdr:to>
      <xdr:col>41</xdr:col>
      <xdr:colOff>50800</xdr:colOff>
      <xdr:row>54</xdr:row>
      <xdr:rowOff>58765</xdr:rowOff>
    </xdr:to>
    <xdr:cxnSp macro="">
      <xdr:nvCxnSpPr>
        <xdr:cNvPr id="362" name="直線コネクタ 361"/>
        <xdr:cNvCxnSpPr/>
      </xdr:nvCxnSpPr>
      <xdr:spPr>
        <a:xfrm flipV="1">
          <a:off x="6972300" y="9229402"/>
          <a:ext cx="889000" cy="87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5831</xdr:rowOff>
    </xdr:from>
    <xdr:to>
      <xdr:col>41</xdr:col>
      <xdr:colOff>101600</xdr:colOff>
      <xdr:row>57</xdr:row>
      <xdr:rowOff>107431</xdr:rowOff>
    </xdr:to>
    <xdr:sp macro="" textlink="">
      <xdr:nvSpPr>
        <xdr:cNvPr id="363" name="フローチャート: 判断 362"/>
        <xdr:cNvSpPr/>
      </xdr:nvSpPr>
      <xdr:spPr>
        <a:xfrm>
          <a:off x="7810500" y="977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98558</xdr:rowOff>
    </xdr:from>
    <xdr:ext cx="534377" cy="259045"/>
    <xdr:sp macro="" textlink="">
      <xdr:nvSpPr>
        <xdr:cNvPr id="364" name="テキスト ボックス 363"/>
        <xdr:cNvSpPr txBox="1"/>
      </xdr:nvSpPr>
      <xdr:spPr>
        <a:xfrm>
          <a:off x="7594111" y="9871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169280</xdr:rowOff>
    </xdr:from>
    <xdr:to>
      <xdr:col>36</xdr:col>
      <xdr:colOff>165100</xdr:colOff>
      <xdr:row>57</xdr:row>
      <xdr:rowOff>99430</xdr:rowOff>
    </xdr:to>
    <xdr:sp macro="" textlink="">
      <xdr:nvSpPr>
        <xdr:cNvPr id="365" name="フローチャート: 判断 364"/>
        <xdr:cNvSpPr/>
      </xdr:nvSpPr>
      <xdr:spPr>
        <a:xfrm>
          <a:off x="6921500" y="977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90557</xdr:rowOff>
    </xdr:from>
    <xdr:ext cx="534377" cy="259045"/>
    <xdr:sp macro="" textlink="">
      <xdr:nvSpPr>
        <xdr:cNvPr id="366" name="テキスト ボックス 365"/>
        <xdr:cNvSpPr txBox="1"/>
      </xdr:nvSpPr>
      <xdr:spPr>
        <a:xfrm>
          <a:off x="6705111" y="9863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119554</xdr:rowOff>
    </xdr:from>
    <xdr:to>
      <xdr:col>55</xdr:col>
      <xdr:colOff>50800</xdr:colOff>
      <xdr:row>54</xdr:row>
      <xdr:rowOff>49704</xdr:rowOff>
    </xdr:to>
    <xdr:sp macro="" textlink="">
      <xdr:nvSpPr>
        <xdr:cNvPr id="372" name="楕円 371"/>
        <xdr:cNvSpPr/>
      </xdr:nvSpPr>
      <xdr:spPr>
        <a:xfrm>
          <a:off x="10426700" y="9206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142431</xdr:rowOff>
    </xdr:from>
    <xdr:ext cx="534377" cy="259045"/>
    <xdr:sp macro="" textlink="">
      <xdr:nvSpPr>
        <xdr:cNvPr id="373" name="農林水産業費該当値テキスト"/>
        <xdr:cNvSpPr txBox="1"/>
      </xdr:nvSpPr>
      <xdr:spPr>
        <a:xfrm>
          <a:off x="10528300" y="9057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715</xdr:rowOff>
    </xdr:from>
    <xdr:to>
      <xdr:col>50</xdr:col>
      <xdr:colOff>165100</xdr:colOff>
      <xdr:row>54</xdr:row>
      <xdr:rowOff>102315</xdr:rowOff>
    </xdr:to>
    <xdr:sp macro="" textlink="">
      <xdr:nvSpPr>
        <xdr:cNvPr id="374" name="楕円 373"/>
        <xdr:cNvSpPr/>
      </xdr:nvSpPr>
      <xdr:spPr>
        <a:xfrm>
          <a:off x="9588500" y="925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118842</xdr:rowOff>
    </xdr:from>
    <xdr:ext cx="534377" cy="259045"/>
    <xdr:sp macro="" textlink="">
      <xdr:nvSpPr>
        <xdr:cNvPr id="375" name="テキスト ボックス 374"/>
        <xdr:cNvSpPr txBox="1"/>
      </xdr:nvSpPr>
      <xdr:spPr>
        <a:xfrm>
          <a:off x="9372111" y="903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3926</xdr:rowOff>
    </xdr:from>
    <xdr:to>
      <xdr:col>46</xdr:col>
      <xdr:colOff>38100</xdr:colOff>
      <xdr:row>53</xdr:row>
      <xdr:rowOff>105526</xdr:rowOff>
    </xdr:to>
    <xdr:sp macro="" textlink="">
      <xdr:nvSpPr>
        <xdr:cNvPr id="376" name="楕円 375"/>
        <xdr:cNvSpPr/>
      </xdr:nvSpPr>
      <xdr:spPr>
        <a:xfrm>
          <a:off x="8699500" y="9090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122053</xdr:rowOff>
    </xdr:from>
    <xdr:ext cx="534377" cy="259045"/>
    <xdr:sp macro="" textlink="">
      <xdr:nvSpPr>
        <xdr:cNvPr id="377" name="テキスト ボックス 376"/>
        <xdr:cNvSpPr txBox="1"/>
      </xdr:nvSpPr>
      <xdr:spPr>
        <a:xfrm>
          <a:off x="8483111" y="8866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91752</xdr:rowOff>
    </xdr:from>
    <xdr:to>
      <xdr:col>41</xdr:col>
      <xdr:colOff>101600</xdr:colOff>
      <xdr:row>54</xdr:row>
      <xdr:rowOff>21902</xdr:rowOff>
    </xdr:to>
    <xdr:sp macro="" textlink="">
      <xdr:nvSpPr>
        <xdr:cNvPr id="378" name="楕円 377"/>
        <xdr:cNvSpPr/>
      </xdr:nvSpPr>
      <xdr:spPr>
        <a:xfrm>
          <a:off x="7810500" y="9178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38429</xdr:rowOff>
    </xdr:from>
    <xdr:ext cx="534377" cy="259045"/>
    <xdr:sp macro="" textlink="">
      <xdr:nvSpPr>
        <xdr:cNvPr id="379" name="テキスト ボックス 378"/>
        <xdr:cNvSpPr txBox="1"/>
      </xdr:nvSpPr>
      <xdr:spPr>
        <a:xfrm>
          <a:off x="7594111" y="895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7965</xdr:rowOff>
    </xdr:from>
    <xdr:to>
      <xdr:col>36</xdr:col>
      <xdr:colOff>165100</xdr:colOff>
      <xdr:row>54</xdr:row>
      <xdr:rowOff>109565</xdr:rowOff>
    </xdr:to>
    <xdr:sp macro="" textlink="">
      <xdr:nvSpPr>
        <xdr:cNvPr id="380" name="楕円 379"/>
        <xdr:cNvSpPr/>
      </xdr:nvSpPr>
      <xdr:spPr>
        <a:xfrm>
          <a:off x="6921500" y="926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126092</xdr:rowOff>
    </xdr:from>
    <xdr:ext cx="534377" cy="259045"/>
    <xdr:sp macro="" textlink="">
      <xdr:nvSpPr>
        <xdr:cNvPr id="381" name="テキスト ボックス 380"/>
        <xdr:cNvSpPr txBox="1"/>
      </xdr:nvSpPr>
      <xdr:spPr>
        <a:xfrm>
          <a:off x="6705111" y="9041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5" name="テキスト ボックス 394"/>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7" name="テキスト ボックス 396"/>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9" name="テキスト ボックス 398"/>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73086</xdr:rowOff>
    </xdr:from>
    <xdr:to>
      <xdr:col>54</xdr:col>
      <xdr:colOff>189865</xdr:colOff>
      <xdr:row>78</xdr:row>
      <xdr:rowOff>121193</xdr:rowOff>
    </xdr:to>
    <xdr:cxnSp macro="">
      <xdr:nvCxnSpPr>
        <xdr:cNvPr id="403" name="直線コネクタ 402"/>
        <xdr:cNvCxnSpPr/>
      </xdr:nvCxnSpPr>
      <xdr:spPr>
        <a:xfrm flipV="1">
          <a:off x="10475595" y="12417486"/>
          <a:ext cx="1270" cy="1076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125020</xdr:rowOff>
    </xdr:from>
    <xdr:ext cx="469744" cy="259045"/>
    <xdr:sp macro="" textlink="">
      <xdr:nvSpPr>
        <xdr:cNvPr id="404" name="商工費最小値テキスト"/>
        <xdr:cNvSpPr txBox="1"/>
      </xdr:nvSpPr>
      <xdr:spPr>
        <a:xfrm>
          <a:off x="10528300" y="13498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121193</xdr:rowOff>
    </xdr:from>
    <xdr:to>
      <xdr:col>55</xdr:col>
      <xdr:colOff>88900</xdr:colOff>
      <xdr:row>78</xdr:row>
      <xdr:rowOff>121193</xdr:rowOff>
    </xdr:to>
    <xdr:cxnSp macro="">
      <xdr:nvCxnSpPr>
        <xdr:cNvPr id="405" name="直線コネクタ 404"/>
        <xdr:cNvCxnSpPr/>
      </xdr:nvCxnSpPr>
      <xdr:spPr>
        <a:xfrm>
          <a:off x="10388600" y="13494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19763</xdr:rowOff>
    </xdr:from>
    <xdr:ext cx="599010" cy="259045"/>
    <xdr:sp macro="" textlink="">
      <xdr:nvSpPr>
        <xdr:cNvPr id="406" name="商工費最大値テキスト"/>
        <xdr:cNvSpPr txBox="1"/>
      </xdr:nvSpPr>
      <xdr:spPr>
        <a:xfrm>
          <a:off x="10528300" y="1219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239,570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73086</xdr:rowOff>
    </xdr:from>
    <xdr:to>
      <xdr:col>55</xdr:col>
      <xdr:colOff>88900</xdr:colOff>
      <xdr:row>72</xdr:row>
      <xdr:rowOff>73086</xdr:rowOff>
    </xdr:to>
    <xdr:cxnSp macro="">
      <xdr:nvCxnSpPr>
        <xdr:cNvPr id="407" name="直線コネクタ 406"/>
        <xdr:cNvCxnSpPr/>
      </xdr:nvCxnSpPr>
      <xdr:spPr>
        <a:xfrm>
          <a:off x="10388600" y="124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69200</xdr:rowOff>
    </xdr:from>
    <xdr:to>
      <xdr:col>55</xdr:col>
      <xdr:colOff>0</xdr:colOff>
      <xdr:row>77</xdr:row>
      <xdr:rowOff>126885</xdr:rowOff>
    </xdr:to>
    <xdr:cxnSp macro="">
      <xdr:nvCxnSpPr>
        <xdr:cNvPr id="408" name="直線コネクタ 407"/>
        <xdr:cNvCxnSpPr/>
      </xdr:nvCxnSpPr>
      <xdr:spPr>
        <a:xfrm>
          <a:off x="9639300" y="13270850"/>
          <a:ext cx="838200" cy="57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101764</xdr:rowOff>
    </xdr:from>
    <xdr:ext cx="534377" cy="259045"/>
    <xdr:sp macro="" textlink="">
      <xdr:nvSpPr>
        <xdr:cNvPr id="409" name="商工費平均値テキスト"/>
        <xdr:cNvSpPr txBox="1"/>
      </xdr:nvSpPr>
      <xdr:spPr>
        <a:xfrm>
          <a:off x="10528300" y="133034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123337</xdr:rowOff>
    </xdr:from>
    <xdr:to>
      <xdr:col>55</xdr:col>
      <xdr:colOff>50800</xdr:colOff>
      <xdr:row>78</xdr:row>
      <xdr:rowOff>53487</xdr:rowOff>
    </xdr:to>
    <xdr:sp macro="" textlink="">
      <xdr:nvSpPr>
        <xdr:cNvPr id="410" name="フローチャート: 判断 409"/>
        <xdr:cNvSpPr/>
      </xdr:nvSpPr>
      <xdr:spPr>
        <a:xfrm>
          <a:off x="10426700" y="1332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48709</xdr:rowOff>
    </xdr:from>
    <xdr:to>
      <xdr:col>50</xdr:col>
      <xdr:colOff>114300</xdr:colOff>
      <xdr:row>77</xdr:row>
      <xdr:rowOff>69200</xdr:rowOff>
    </xdr:to>
    <xdr:cxnSp macro="">
      <xdr:nvCxnSpPr>
        <xdr:cNvPr id="411" name="直線コネクタ 410"/>
        <xdr:cNvCxnSpPr/>
      </xdr:nvCxnSpPr>
      <xdr:spPr>
        <a:xfrm>
          <a:off x="8750300" y="13250359"/>
          <a:ext cx="889000" cy="2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119176</xdr:rowOff>
    </xdr:from>
    <xdr:to>
      <xdr:col>50</xdr:col>
      <xdr:colOff>165100</xdr:colOff>
      <xdr:row>78</xdr:row>
      <xdr:rowOff>49326</xdr:rowOff>
    </xdr:to>
    <xdr:sp macro="" textlink="">
      <xdr:nvSpPr>
        <xdr:cNvPr id="412" name="フローチャート: 判断 411"/>
        <xdr:cNvSpPr/>
      </xdr:nvSpPr>
      <xdr:spPr>
        <a:xfrm>
          <a:off x="95885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40453</xdr:rowOff>
    </xdr:from>
    <xdr:ext cx="534377" cy="259045"/>
    <xdr:sp macro="" textlink="">
      <xdr:nvSpPr>
        <xdr:cNvPr id="413" name="テキスト ボックス 412"/>
        <xdr:cNvSpPr txBox="1"/>
      </xdr:nvSpPr>
      <xdr:spPr>
        <a:xfrm>
          <a:off x="9372111" y="1341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48709</xdr:rowOff>
    </xdr:from>
    <xdr:to>
      <xdr:col>45</xdr:col>
      <xdr:colOff>177800</xdr:colOff>
      <xdr:row>77</xdr:row>
      <xdr:rowOff>116867</xdr:rowOff>
    </xdr:to>
    <xdr:cxnSp macro="">
      <xdr:nvCxnSpPr>
        <xdr:cNvPr id="414" name="直線コネクタ 413"/>
        <xdr:cNvCxnSpPr/>
      </xdr:nvCxnSpPr>
      <xdr:spPr>
        <a:xfrm flipV="1">
          <a:off x="7861300" y="13250359"/>
          <a:ext cx="889000" cy="68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112016</xdr:rowOff>
    </xdr:from>
    <xdr:to>
      <xdr:col>46</xdr:col>
      <xdr:colOff>38100</xdr:colOff>
      <xdr:row>78</xdr:row>
      <xdr:rowOff>42166</xdr:rowOff>
    </xdr:to>
    <xdr:sp macro="" textlink="">
      <xdr:nvSpPr>
        <xdr:cNvPr id="415" name="フローチャート: 判断 414"/>
        <xdr:cNvSpPr/>
      </xdr:nvSpPr>
      <xdr:spPr>
        <a:xfrm>
          <a:off x="8699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33293</xdr:rowOff>
    </xdr:from>
    <xdr:ext cx="534377" cy="259045"/>
    <xdr:sp macro="" textlink="">
      <xdr:nvSpPr>
        <xdr:cNvPr id="416" name="テキスト ボックス 415"/>
        <xdr:cNvSpPr txBox="1"/>
      </xdr:nvSpPr>
      <xdr:spPr>
        <a:xfrm>
          <a:off x="8483111" y="1340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116867</xdr:rowOff>
    </xdr:from>
    <xdr:to>
      <xdr:col>41</xdr:col>
      <xdr:colOff>50800</xdr:colOff>
      <xdr:row>77</xdr:row>
      <xdr:rowOff>119968</xdr:rowOff>
    </xdr:to>
    <xdr:cxnSp macro="">
      <xdr:nvCxnSpPr>
        <xdr:cNvPr id="417" name="直線コネクタ 416"/>
        <xdr:cNvCxnSpPr/>
      </xdr:nvCxnSpPr>
      <xdr:spPr>
        <a:xfrm flipV="1">
          <a:off x="6972300" y="13318517"/>
          <a:ext cx="889000" cy="3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161348</xdr:rowOff>
    </xdr:from>
    <xdr:to>
      <xdr:col>41</xdr:col>
      <xdr:colOff>101600</xdr:colOff>
      <xdr:row>78</xdr:row>
      <xdr:rowOff>91498</xdr:rowOff>
    </xdr:to>
    <xdr:sp macro="" textlink="">
      <xdr:nvSpPr>
        <xdr:cNvPr id="418" name="フローチャート: 判断 417"/>
        <xdr:cNvSpPr/>
      </xdr:nvSpPr>
      <xdr:spPr>
        <a:xfrm>
          <a:off x="7810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82625</xdr:rowOff>
    </xdr:from>
    <xdr:ext cx="534377" cy="259045"/>
    <xdr:sp macro="" textlink="">
      <xdr:nvSpPr>
        <xdr:cNvPr id="419" name="テキスト ボックス 418"/>
        <xdr:cNvSpPr txBox="1"/>
      </xdr:nvSpPr>
      <xdr:spPr>
        <a:xfrm>
          <a:off x="7594111" y="1345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1423</xdr:rowOff>
    </xdr:from>
    <xdr:to>
      <xdr:col>36</xdr:col>
      <xdr:colOff>165100</xdr:colOff>
      <xdr:row>78</xdr:row>
      <xdr:rowOff>103023</xdr:rowOff>
    </xdr:to>
    <xdr:sp macro="" textlink="">
      <xdr:nvSpPr>
        <xdr:cNvPr id="420" name="フローチャート: 判断 419"/>
        <xdr:cNvSpPr/>
      </xdr:nvSpPr>
      <xdr:spPr>
        <a:xfrm>
          <a:off x="6921500" y="133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94150</xdr:rowOff>
    </xdr:from>
    <xdr:ext cx="534377" cy="259045"/>
    <xdr:sp macro="" textlink="">
      <xdr:nvSpPr>
        <xdr:cNvPr id="421" name="テキスト ボックス 420"/>
        <xdr:cNvSpPr txBox="1"/>
      </xdr:nvSpPr>
      <xdr:spPr>
        <a:xfrm>
          <a:off x="6705111" y="1346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76085</xdr:rowOff>
    </xdr:from>
    <xdr:to>
      <xdr:col>55</xdr:col>
      <xdr:colOff>50800</xdr:colOff>
      <xdr:row>78</xdr:row>
      <xdr:rowOff>6235</xdr:rowOff>
    </xdr:to>
    <xdr:sp macro="" textlink="">
      <xdr:nvSpPr>
        <xdr:cNvPr id="427" name="楕円 426"/>
        <xdr:cNvSpPr/>
      </xdr:nvSpPr>
      <xdr:spPr>
        <a:xfrm>
          <a:off x="10426700" y="1327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98962</xdr:rowOff>
    </xdr:from>
    <xdr:ext cx="534377" cy="259045"/>
    <xdr:sp macro="" textlink="">
      <xdr:nvSpPr>
        <xdr:cNvPr id="428" name="商工費該当値テキスト"/>
        <xdr:cNvSpPr txBox="1"/>
      </xdr:nvSpPr>
      <xdr:spPr>
        <a:xfrm>
          <a:off x="10528300" y="13129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18400</xdr:rowOff>
    </xdr:from>
    <xdr:to>
      <xdr:col>50</xdr:col>
      <xdr:colOff>165100</xdr:colOff>
      <xdr:row>77</xdr:row>
      <xdr:rowOff>120000</xdr:rowOff>
    </xdr:to>
    <xdr:sp macro="" textlink="">
      <xdr:nvSpPr>
        <xdr:cNvPr id="429" name="楕円 428"/>
        <xdr:cNvSpPr/>
      </xdr:nvSpPr>
      <xdr:spPr>
        <a:xfrm>
          <a:off x="9588500" y="1322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136527</xdr:rowOff>
    </xdr:from>
    <xdr:ext cx="534377" cy="259045"/>
    <xdr:sp macro="" textlink="">
      <xdr:nvSpPr>
        <xdr:cNvPr id="430" name="テキスト ボックス 429"/>
        <xdr:cNvSpPr txBox="1"/>
      </xdr:nvSpPr>
      <xdr:spPr>
        <a:xfrm>
          <a:off x="9372111" y="1299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169359</xdr:rowOff>
    </xdr:from>
    <xdr:to>
      <xdr:col>46</xdr:col>
      <xdr:colOff>38100</xdr:colOff>
      <xdr:row>77</xdr:row>
      <xdr:rowOff>99509</xdr:rowOff>
    </xdr:to>
    <xdr:sp macro="" textlink="">
      <xdr:nvSpPr>
        <xdr:cNvPr id="431" name="楕円 430"/>
        <xdr:cNvSpPr/>
      </xdr:nvSpPr>
      <xdr:spPr>
        <a:xfrm>
          <a:off x="8699500" y="13199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116036</xdr:rowOff>
    </xdr:from>
    <xdr:ext cx="534377" cy="259045"/>
    <xdr:sp macro="" textlink="">
      <xdr:nvSpPr>
        <xdr:cNvPr id="432" name="テキスト ボックス 431"/>
        <xdr:cNvSpPr txBox="1"/>
      </xdr:nvSpPr>
      <xdr:spPr>
        <a:xfrm>
          <a:off x="8483111" y="12974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66067</xdr:rowOff>
    </xdr:from>
    <xdr:to>
      <xdr:col>41</xdr:col>
      <xdr:colOff>101600</xdr:colOff>
      <xdr:row>77</xdr:row>
      <xdr:rowOff>167667</xdr:rowOff>
    </xdr:to>
    <xdr:sp macro="" textlink="">
      <xdr:nvSpPr>
        <xdr:cNvPr id="433" name="楕円 432"/>
        <xdr:cNvSpPr/>
      </xdr:nvSpPr>
      <xdr:spPr>
        <a:xfrm>
          <a:off x="7810500" y="13267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12744</xdr:rowOff>
    </xdr:from>
    <xdr:ext cx="534377" cy="259045"/>
    <xdr:sp macro="" textlink="">
      <xdr:nvSpPr>
        <xdr:cNvPr id="434" name="テキスト ボックス 433"/>
        <xdr:cNvSpPr txBox="1"/>
      </xdr:nvSpPr>
      <xdr:spPr>
        <a:xfrm>
          <a:off x="7594111" y="1304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69168</xdr:rowOff>
    </xdr:from>
    <xdr:to>
      <xdr:col>36</xdr:col>
      <xdr:colOff>165100</xdr:colOff>
      <xdr:row>77</xdr:row>
      <xdr:rowOff>170768</xdr:rowOff>
    </xdr:to>
    <xdr:sp macro="" textlink="">
      <xdr:nvSpPr>
        <xdr:cNvPr id="435" name="楕円 434"/>
        <xdr:cNvSpPr/>
      </xdr:nvSpPr>
      <xdr:spPr>
        <a:xfrm>
          <a:off x="6921500" y="13270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15845</xdr:rowOff>
    </xdr:from>
    <xdr:ext cx="534377" cy="259045"/>
    <xdr:sp macro="" textlink="">
      <xdr:nvSpPr>
        <xdr:cNvPr id="436" name="テキスト ボックス 435"/>
        <xdr:cNvSpPr txBox="1"/>
      </xdr:nvSpPr>
      <xdr:spPr>
        <a:xfrm>
          <a:off x="6705111" y="13046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7" name="直線コネクタ 446"/>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8" name="テキスト ボックス 447"/>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9" name="直線コネクタ 44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0" name="テキスト ボックス 449"/>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1" name="直線コネクタ 450"/>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2" name="テキスト ボックス 451"/>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5" name="直線コネクタ 454"/>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56" name="テキスト ボックス 455"/>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7" name="直線コネクタ 456"/>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8" name="テキスト ボックス 457"/>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9" name="直線コネクタ 458"/>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0" name="テキスト ボックス 459"/>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95847</xdr:rowOff>
    </xdr:from>
    <xdr:to>
      <xdr:col>54</xdr:col>
      <xdr:colOff>189865</xdr:colOff>
      <xdr:row>98</xdr:row>
      <xdr:rowOff>112173</xdr:rowOff>
    </xdr:to>
    <xdr:cxnSp macro="">
      <xdr:nvCxnSpPr>
        <xdr:cNvPr id="464" name="直線コネクタ 463"/>
        <xdr:cNvCxnSpPr/>
      </xdr:nvCxnSpPr>
      <xdr:spPr>
        <a:xfrm flipV="1">
          <a:off x="10475595" y="15526347"/>
          <a:ext cx="1270" cy="1387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116000</xdr:rowOff>
    </xdr:from>
    <xdr:ext cx="534377" cy="259045"/>
    <xdr:sp macro="" textlink="">
      <xdr:nvSpPr>
        <xdr:cNvPr id="465" name="土木費最小値テキスト"/>
        <xdr:cNvSpPr txBox="1"/>
      </xdr:nvSpPr>
      <xdr:spPr>
        <a:xfrm>
          <a:off x="10528300" y="16918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112173</xdr:rowOff>
    </xdr:from>
    <xdr:to>
      <xdr:col>55</xdr:col>
      <xdr:colOff>88900</xdr:colOff>
      <xdr:row>98</xdr:row>
      <xdr:rowOff>112173</xdr:rowOff>
    </xdr:to>
    <xdr:cxnSp macro="">
      <xdr:nvCxnSpPr>
        <xdr:cNvPr id="466" name="直線コネクタ 465"/>
        <xdr:cNvCxnSpPr/>
      </xdr:nvCxnSpPr>
      <xdr:spPr>
        <a:xfrm>
          <a:off x="10388600" y="16914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42524</xdr:rowOff>
    </xdr:from>
    <xdr:ext cx="599010" cy="259045"/>
    <xdr:sp macro="" textlink="">
      <xdr:nvSpPr>
        <xdr:cNvPr id="467" name="土木費最大値テキスト"/>
        <xdr:cNvSpPr txBox="1"/>
      </xdr:nvSpPr>
      <xdr:spPr>
        <a:xfrm>
          <a:off x="10528300" y="15301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166,604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95847</xdr:rowOff>
    </xdr:from>
    <xdr:to>
      <xdr:col>55</xdr:col>
      <xdr:colOff>88900</xdr:colOff>
      <xdr:row>90</xdr:row>
      <xdr:rowOff>95847</xdr:rowOff>
    </xdr:to>
    <xdr:cxnSp macro="">
      <xdr:nvCxnSpPr>
        <xdr:cNvPr id="468" name="直線コネクタ 467"/>
        <xdr:cNvCxnSpPr/>
      </xdr:nvCxnSpPr>
      <xdr:spPr>
        <a:xfrm>
          <a:off x="10388600" y="15526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106220</xdr:rowOff>
    </xdr:from>
    <xdr:to>
      <xdr:col>55</xdr:col>
      <xdr:colOff>0</xdr:colOff>
      <xdr:row>96</xdr:row>
      <xdr:rowOff>27409</xdr:rowOff>
    </xdr:to>
    <xdr:cxnSp macro="">
      <xdr:nvCxnSpPr>
        <xdr:cNvPr id="469" name="直線コネクタ 468"/>
        <xdr:cNvCxnSpPr/>
      </xdr:nvCxnSpPr>
      <xdr:spPr>
        <a:xfrm flipV="1">
          <a:off x="9639300" y="16393970"/>
          <a:ext cx="838200" cy="9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150680</xdr:rowOff>
    </xdr:from>
    <xdr:ext cx="534377" cy="259045"/>
    <xdr:sp macro="" textlink="">
      <xdr:nvSpPr>
        <xdr:cNvPr id="470" name="土木費平均値テキスト"/>
        <xdr:cNvSpPr txBox="1"/>
      </xdr:nvSpPr>
      <xdr:spPr>
        <a:xfrm>
          <a:off x="10528300" y="16438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803</xdr:rowOff>
    </xdr:from>
    <xdr:to>
      <xdr:col>55</xdr:col>
      <xdr:colOff>50800</xdr:colOff>
      <xdr:row>96</xdr:row>
      <xdr:rowOff>102403</xdr:rowOff>
    </xdr:to>
    <xdr:sp macro="" textlink="">
      <xdr:nvSpPr>
        <xdr:cNvPr id="471" name="フローチャート: 判断 470"/>
        <xdr:cNvSpPr/>
      </xdr:nvSpPr>
      <xdr:spPr>
        <a:xfrm>
          <a:off x="10426700" y="16460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27409</xdr:rowOff>
    </xdr:from>
    <xdr:to>
      <xdr:col>50</xdr:col>
      <xdr:colOff>114300</xdr:colOff>
      <xdr:row>96</xdr:row>
      <xdr:rowOff>40860</xdr:rowOff>
    </xdr:to>
    <xdr:cxnSp macro="">
      <xdr:nvCxnSpPr>
        <xdr:cNvPr id="472" name="直線コネクタ 471"/>
        <xdr:cNvCxnSpPr/>
      </xdr:nvCxnSpPr>
      <xdr:spPr>
        <a:xfrm flipV="1">
          <a:off x="8750300" y="16486609"/>
          <a:ext cx="889000" cy="13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156460</xdr:rowOff>
    </xdr:from>
    <xdr:to>
      <xdr:col>50</xdr:col>
      <xdr:colOff>165100</xdr:colOff>
      <xdr:row>96</xdr:row>
      <xdr:rowOff>86610</xdr:rowOff>
    </xdr:to>
    <xdr:sp macro="" textlink="">
      <xdr:nvSpPr>
        <xdr:cNvPr id="473" name="フローチャート: 判断 472"/>
        <xdr:cNvSpPr/>
      </xdr:nvSpPr>
      <xdr:spPr>
        <a:xfrm>
          <a:off x="9588500" y="1644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77737</xdr:rowOff>
    </xdr:from>
    <xdr:ext cx="534377" cy="259045"/>
    <xdr:sp macro="" textlink="">
      <xdr:nvSpPr>
        <xdr:cNvPr id="474" name="テキスト ボックス 473"/>
        <xdr:cNvSpPr txBox="1"/>
      </xdr:nvSpPr>
      <xdr:spPr>
        <a:xfrm>
          <a:off x="9372111" y="16536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40860</xdr:rowOff>
    </xdr:from>
    <xdr:to>
      <xdr:col>45</xdr:col>
      <xdr:colOff>177800</xdr:colOff>
      <xdr:row>96</xdr:row>
      <xdr:rowOff>117497</xdr:rowOff>
    </xdr:to>
    <xdr:cxnSp macro="">
      <xdr:nvCxnSpPr>
        <xdr:cNvPr id="475" name="直線コネクタ 474"/>
        <xdr:cNvCxnSpPr/>
      </xdr:nvCxnSpPr>
      <xdr:spPr>
        <a:xfrm flipV="1">
          <a:off x="7861300" y="16500060"/>
          <a:ext cx="889000" cy="76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35083</xdr:rowOff>
    </xdr:from>
    <xdr:to>
      <xdr:col>46</xdr:col>
      <xdr:colOff>38100</xdr:colOff>
      <xdr:row>96</xdr:row>
      <xdr:rowOff>136683</xdr:rowOff>
    </xdr:to>
    <xdr:sp macro="" textlink="">
      <xdr:nvSpPr>
        <xdr:cNvPr id="476" name="フローチャート: 判断 475"/>
        <xdr:cNvSpPr/>
      </xdr:nvSpPr>
      <xdr:spPr>
        <a:xfrm>
          <a:off x="8699500" y="16494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127810</xdr:rowOff>
    </xdr:from>
    <xdr:ext cx="534377" cy="259045"/>
    <xdr:sp macro="" textlink="">
      <xdr:nvSpPr>
        <xdr:cNvPr id="477" name="テキスト ボックス 476"/>
        <xdr:cNvSpPr txBox="1"/>
      </xdr:nvSpPr>
      <xdr:spPr>
        <a:xfrm>
          <a:off x="8483111" y="1658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117497</xdr:rowOff>
    </xdr:from>
    <xdr:to>
      <xdr:col>41</xdr:col>
      <xdr:colOff>50800</xdr:colOff>
      <xdr:row>96</xdr:row>
      <xdr:rowOff>119898</xdr:rowOff>
    </xdr:to>
    <xdr:cxnSp macro="">
      <xdr:nvCxnSpPr>
        <xdr:cNvPr id="478" name="直線コネクタ 477"/>
        <xdr:cNvCxnSpPr/>
      </xdr:nvCxnSpPr>
      <xdr:spPr>
        <a:xfrm flipV="1">
          <a:off x="6972300" y="16576697"/>
          <a:ext cx="889000" cy="2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85213</xdr:rowOff>
    </xdr:from>
    <xdr:to>
      <xdr:col>41</xdr:col>
      <xdr:colOff>101600</xdr:colOff>
      <xdr:row>97</xdr:row>
      <xdr:rowOff>15363</xdr:rowOff>
    </xdr:to>
    <xdr:sp macro="" textlink="">
      <xdr:nvSpPr>
        <xdr:cNvPr id="479" name="フローチャート: 判断 478"/>
        <xdr:cNvSpPr/>
      </xdr:nvSpPr>
      <xdr:spPr>
        <a:xfrm>
          <a:off x="7810500" y="165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6490</xdr:rowOff>
    </xdr:from>
    <xdr:ext cx="534377" cy="259045"/>
    <xdr:sp macro="" textlink="">
      <xdr:nvSpPr>
        <xdr:cNvPr id="480" name="テキスト ボックス 479"/>
        <xdr:cNvSpPr txBox="1"/>
      </xdr:nvSpPr>
      <xdr:spPr>
        <a:xfrm>
          <a:off x="7594111" y="16637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75622</xdr:rowOff>
    </xdr:from>
    <xdr:to>
      <xdr:col>36</xdr:col>
      <xdr:colOff>165100</xdr:colOff>
      <xdr:row>97</xdr:row>
      <xdr:rowOff>5772</xdr:rowOff>
    </xdr:to>
    <xdr:sp macro="" textlink="">
      <xdr:nvSpPr>
        <xdr:cNvPr id="481" name="フローチャート: 判断 480"/>
        <xdr:cNvSpPr/>
      </xdr:nvSpPr>
      <xdr:spPr>
        <a:xfrm>
          <a:off x="6921500" y="1653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168349</xdr:rowOff>
    </xdr:from>
    <xdr:ext cx="534377" cy="259045"/>
    <xdr:sp macro="" textlink="">
      <xdr:nvSpPr>
        <xdr:cNvPr id="482" name="テキスト ボックス 481"/>
        <xdr:cNvSpPr txBox="1"/>
      </xdr:nvSpPr>
      <xdr:spPr>
        <a:xfrm>
          <a:off x="6705111" y="1662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55420</xdr:rowOff>
    </xdr:from>
    <xdr:to>
      <xdr:col>55</xdr:col>
      <xdr:colOff>50800</xdr:colOff>
      <xdr:row>95</xdr:row>
      <xdr:rowOff>157020</xdr:rowOff>
    </xdr:to>
    <xdr:sp macro="" textlink="">
      <xdr:nvSpPr>
        <xdr:cNvPr id="488" name="楕円 487"/>
        <xdr:cNvSpPr/>
      </xdr:nvSpPr>
      <xdr:spPr>
        <a:xfrm>
          <a:off x="10426700" y="1634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78297</xdr:rowOff>
    </xdr:from>
    <xdr:ext cx="534377" cy="259045"/>
    <xdr:sp macro="" textlink="">
      <xdr:nvSpPr>
        <xdr:cNvPr id="489" name="土木費該当値テキスト"/>
        <xdr:cNvSpPr txBox="1"/>
      </xdr:nvSpPr>
      <xdr:spPr>
        <a:xfrm>
          <a:off x="10528300" y="16194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148059</xdr:rowOff>
    </xdr:from>
    <xdr:to>
      <xdr:col>50</xdr:col>
      <xdr:colOff>165100</xdr:colOff>
      <xdr:row>96</xdr:row>
      <xdr:rowOff>78209</xdr:rowOff>
    </xdr:to>
    <xdr:sp macro="" textlink="">
      <xdr:nvSpPr>
        <xdr:cNvPr id="490" name="楕円 489"/>
        <xdr:cNvSpPr/>
      </xdr:nvSpPr>
      <xdr:spPr>
        <a:xfrm>
          <a:off x="9588500" y="16435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94736</xdr:rowOff>
    </xdr:from>
    <xdr:ext cx="534377" cy="259045"/>
    <xdr:sp macro="" textlink="">
      <xdr:nvSpPr>
        <xdr:cNvPr id="491" name="テキスト ボックス 490"/>
        <xdr:cNvSpPr txBox="1"/>
      </xdr:nvSpPr>
      <xdr:spPr>
        <a:xfrm>
          <a:off x="9372111" y="16211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161510</xdr:rowOff>
    </xdr:from>
    <xdr:to>
      <xdr:col>46</xdr:col>
      <xdr:colOff>38100</xdr:colOff>
      <xdr:row>96</xdr:row>
      <xdr:rowOff>91660</xdr:rowOff>
    </xdr:to>
    <xdr:sp macro="" textlink="">
      <xdr:nvSpPr>
        <xdr:cNvPr id="492" name="楕円 491"/>
        <xdr:cNvSpPr/>
      </xdr:nvSpPr>
      <xdr:spPr>
        <a:xfrm>
          <a:off x="8699500" y="1644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108187</xdr:rowOff>
    </xdr:from>
    <xdr:ext cx="534377" cy="259045"/>
    <xdr:sp macro="" textlink="">
      <xdr:nvSpPr>
        <xdr:cNvPr id="493" name="テキスト ボックス 492"/>
        <xdr:cNvSpPr txBox="1"/>
      </xdr:nvSpPr>
      <xdr:spPr>
        <a:xfrm>
          <a:off x="8483111" y="1622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66697</xdr:rowOff>
    </xdr:from>
    <xdr:to>
      <xdr:col>41</xdr:col>
      <xdr:colOff>101600</xdr:colOff>
      <xdr:row>96</xdr:row>
      <xdr:rowOff>168297</xdr:rowOff>
    </xdr:to>
    <xdr:sp macro="" textlink="">
      <xdr:nvSpPr>
        <xdr:cNvPr id="494" name="楕円 493"/>
        <xdr:cNvSpPr/>
      </xdr:nvSpPr>
      <xdr:spPr>
        <a:xfrm>
          <a:off x="7810500" y="16525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13374</xdr:rowOff>
    </xdr:from>
    <xdr:ext cx="534377" cy="259045"/>
    <xdr:sp macro="" textlink="">
      <xdr:nvSpPr>
        <xdr:cNvPr id="495" name="テキスト ボックス 494"/>
        <xdr:cNvSpPr txBox="1"/>
      </xdr:nvSpPr>
      <xdr:spPr>
        <a:xfrm>
          <a:off x="7594111" y="16301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69098</xdr:rowOff>
    </xdr:from>
    <xdr:to>
      <xdr:col>36</xdr:col>
      <xdr:colOff>165100</xdr:colOff>
      <xdr:row>96</xdr:row>
      <xdr:rowOff>170698</xdr:rowOff>
    </xdr:to>
    <xdr:sp macro="" textlink="">
      <xdr:nvSpPr>
        <xdr:cNvPr id="496" name="楕円 495"/>
        <xdr:cNvSpPr/>
      </xdr:nvSpPr>
      <xdr:spPr>
        <a:xfrm>
          <a:off x="6921500" y="16528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15775</xdr:rowOff>
    </xdr:from>
    <xdr:ext cx="534377" cy="259045"/>
    <xdr:sp macro="" textlink="">
      <xdr:nvSpPr>
        <xdr:cNvPr id="497" name="テキスト ボックス 496"/>
        <xdr:cNvSpPr txBox="1"/>
      </xdr:nvSpPr>
      <xdr:spPr>
        <a:xfrm>
          <a:off x="6705111" y="1630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9" name="テキスト ボックス 50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1" name="テキスト ボックス 51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5" name="テキスト ボックス 51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7" name="テキスト ボックス 51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32848</xdr:rowOff>
    </xdr:from>
    <xdr:to>
      <xdr:col>85</xdr:col>
      <xdr:colOff>126364</xdr:colOff>
      <xdr:row>38</xdr:row>
      <xdr:rowOff>16104</xdr:rowOff>
    </xdr:to>
    <xdr:cxnSp macro="">
      <xdr:nvCxnSpPr>
        <xdr:cNvPr id="521" name="直線コネクタ 520"/>
        <xdr:cNvCxnSpPr/>
      </xdr:nvCxnSpPr>
      <xdr:spPr>
        <a:xfrm flipV="1">
          <a:off x="16317595" y="5347798"/>
          <a:ext cx="1269" cy="118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19931</xdr:rowOff>
    </xdr:from>
    <xdr:ext cx="534377" cy="259045"/>
    <xdr:sp macro="" textlink="">
      <xdr:nvSpPr>
        <xdr:cNvPr id="522" name="消防費最小値テキスト"/>
        <xdr:cNvSpPr txBox="1"/>
      </xdr:nvSpPr>
      <xdr:spPr>
        <a:xfrm>
          <a:off x="16370300" y="6535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16104</xdr:rowOff>
    </xdr:from>
    <xdr:to>
      <xdr:col>86</xdr:col>
      <xdr:colOff>25400</xdr:colOff>
      <xdr:row>38</xdr:row>
      <xdr:rowOff>16104</xdr:rowOff>
    </xdr:to>
    <xdr:cxnSp macro="">
      <xdr:nvCxnSpPr>
        <xdr:cNvPr id="523" name="直線コネクタ 522"/>
        <xdr:cNvCxnSpPr/>
      </xdr:nvCxnSpPr>
      <xdr:spPr>
        <a:xfrm>
          <a:off x="16230600" y="653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150975</xdr:rowOff>
    </xdr:from>
    <xdr:ext cx="534377" cy="259045"/>
    <xdr:sp macro="" textlink="">
      <xdr:nvSpPr>
        <xdr:cNvPr id="524" name="消防費最大値テキスト"/>
        <xdr:cNvSpPr txBox="1"/>
      </xdr:nvSpPr>
      <xdr:spPr>
        <a:xfrm>
          <a:off x="16370300" y="512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72,609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32848</xdr:rowOff>
    </xdr:from>
    <xdr:to>
      <xdr:col>86</xdr:col>
      <xdr:colOff>25400</xdr:colOff>
      <xdr:row>31</xdr:row>
      <xdr:rowOff>32848</xdr:rowOff>
    </xdr:to>
    <xdr:cxnSp macro="">
      <xdr:nvCxnSpPr>
        <xdr:cNvPr id="525" name="直線コネクタ 524"/>
        <xdr:cNvCxnSpPr/>
      </xdr:nvCxnSpPr>
      <xdr:spPr>
        <a:xfrm>
          <a:off x="16230600" y="5347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52889</xdr:rowOff>
    </xdr:from>
    <xdr:to>
      <xdr:col>85</xdr:col>
      <xdr:colOff>127000</xdr:colOff>
      <xdr:row>36</xdr:row>
      <xdr:rowOff>74492</xdr:rowOff>
    </xdr:to>
    <xdr:cxnSp macro="">
      <xdr:nvCxnSpPr>
        <xdr:cNvPr id="526" name="直線コネクタ 525"/>
        <xdr:cNvCxnSpPr/>
      </xdr:nvCxnSpPr>
      <xdr:spPr>
        <a:xfrm flipV="1">
          <a:off x="15481300" y="6225089"/>
          <a:ext cx="838200" cy="21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162367</xdr:rowOff>
    </xdr:from>
    <xdr:ext cx="534377" cy="259045"/>
    <xdr:sp macro="" textlink="">
      <xdr:nvSpPr>
        <xdr:cNvPr id="527" name="消防費平均値テキスト"/>
        <xdr:cNvSpPr txBox="1"/>
      </xdr:nvSpPr>
      <xdr:spPr>
        <a:xfrm>
          <a:off x="16370300" y="6163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12490</xdr:rowOff>
    </xdr:from>
    <xdr:to>
      <xdr:col>85</xdr:col>
      <xdr:colOff>177800</xdr:colOff>
      <xdr:row>36</xdr:row>
      <xdr:rowOff>114090</xdr:rowOff>
    </xdr:to>
    <xdr:sp macro="" textlink="">
      <xdr:nvSpPr>
        <xdr:cNvPr id="528" name="フローチャート: 判断 527"/>
        <xdr:cNvSpPr/>
      </xdr:nvSpPr>
      <xdr:spPr>
        <a:xfrm>
          <a:off x="16268700" y="618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98933</xdr:rowOff>
    </xdr:from>
    <xdr:to>
      <xdr:col>81</xdr:col>
      <xdr:colOff>50800</xdr:colOff>
      <xdr:row>36</xdr:row>
      <xdr:rowOff>74492</xdr:rowOff>
    </xdr:to>
    <xdr:cxnSp macro="">
      <xdr:nvCxnSpPr>
        <xdr:cNvPr id="529" name="直線コネクタ 528"/>
        <xdr:cNvCxnSpPr/>
      </xdr:nvCxnSpPr>
      <xdr:spPr>
        <a:xfrm>
          <a:off x="14592300" y="6099683"/>
          <a:ext cx="889000" cy="147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166967</xdr:rowOff>
    </xdr:from>
    <xdr:to>
      <xdr:col>81</xdr:col>
      <xdr:colOff>101600</xdr:colOff>
      <xdr:row>36</xdr:row>
      <xdr:rowOff>97117</xdr:rowOff>
    </xdr:to>
    <xdr:sp macro="" textlink="">
      <xdr:nvSpPr>
        <xdr:cNvPr id="530" name="フローチャート: 判断 529"/>
        <xdr:cNvSpPr/>
      </xdr:nvSpPr>
      <xdr:spPr>
        <a:xfrm>
          <a:off x="15430500" y="616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113644</xdr:rowOff>
    </xdr:from>
    <xdr:ext cx="534377" cy="259045"/>
    <xdr:sp macro="" textlink="">
      <xdr:nvSpPr>
        <xdr:cNvPr id="531" name="テキスト ボックス 530"/>
        <xdr:cNvSpPr txBox="1"/>
      </xdr:nvSpPr>
      <xdr:spPr>
        <a:xfrm>
          <a:off x="15214111" y="594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98933</xdr:rowOff>
    </xdr:from>
    <xdr:to>
      <xdr:col>76</xdr:col>
      <xdr:colOff>114300</xdr:colOff>
      <xdr:row>36</xdr:row>
      <xdr:rowOff>46469</xdr:rowOff>
    </xdr:to>
    <xdr:cxnSp macro="">
      <xdr:nvCxnSpPr>
        <xdr:cNvPr id="532" name="直線コネクタ 531"/>
        <xdr:cNvCxnSpPr/>
      </xdr:nvCxnSpPr>
      <xdr:spPr>
        <a:xfrm flipV="1">
          <a:off x="13703300" y="6099683"/>
          <a:ext cx="889000" cy="11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156737</xdr:rowOff>
    </xdr:from>
    <xdr:to>
      <xdr:col>76</xdr:col>
      <xdr:colOff>165100</xdr:colOff>
      <xdr:row>36</xdr:row>
      <xdr:rowOff>86887</xdr:rowOff>
    </xdr:to>
    <xdr:sp macro="" textlink="">
      <xdr:nvSpPr>
        <xdr:cNvPr id="533" name="フローチャート: 判断 532"/>
        <xdr:cNvSpPr/>
      </xdr:nvSpPr>
      <xdr:spPr>
        <a:xfrm>
          <a:off x="14541500" y="615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78014</xdr:rowOff>
    </xdr:from>
    <xdr:ext cx="534377" cy="259045"/>
    <xdr:sp macro="" textlink="">
      <xdr:nvSpPr>
        <xdr:cNvPr id="534" name="テキスト ボックス 533"/>
        <xdr:cNvSpPr txBox="1"/>
      </xdr:nvSpPr>
      <xdr:spPr>
        <a:xfrm>
          <a:off x="14325111" y="625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79521</xdr:rowOff>
    </xdr:from>
    <xdr:to>
      <xdr:col>71</xdr:col>
      <xdr:colOff>177800</xdr:colOff>
      <xdr:row>36</xdr:row>
      <xdr:rowOff>46469</xdr:rowOff>
    </xdr:to>
    <xdr:cxnSp macro="">
      <xdr:nvCxnSpPr>
        <xdr:cNvPr id="535" name="直線コネクタ 534"/>
        <xdr:cNvCxnSpPr/>
      </xdr:nvCxnSpPr>
      <xdr:spPr>
        <a:xfrm>
          <a:off x="12814300" y="5908821"/>
          <a:ext cx="889000" cy="309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33388</xdr:rowOff>
    </xdr:from>
    <xdr:to>
      <xdr:col>72</xdr:col>
      <xdr:colOff>38100</xdr:colOff>
      <xdr:row>36</xdr:row>
      <xdr:rowOff>134988</xdr:rowOff>
    </xdr:to>
    <xdr:sp macro="" textlink="">
      <xdr:nvSpPr>
        <xdr:cNvPr id="536" name="フローチャート: 判断 535"/>
        <xdr:cNvSpPr/>
      </xdr:nvSpPr>
      <xdr:spPr>
        <a:xfrm>
          <a:off x="136525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126115</xdr:rowOff>
    </xdr:from>
    <xdr:ext cx="534377" cy="259045"/>
    <xdr:sp macro="" textlink="">
      <xdr:nvSpPr>
        <xdr:cNvPr id="537" name="テキスト ボックス 536"/>
        <xdr:cNvSpPr txBox="1"/>
      </xdr:nvSpPr>
      <xdr:spPr>
        <a:xfrm>
          <a:off x="13436111" y="629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37274</xdr:rowOff>
    </xdr:from>
    <xdr:to>
      <xdr:col>67</xdr:col>
      <xdr:colOff>101600</xdr:colOff>
      <xdr:row>36</xdr:row>
      <xdr:rowOff>138874</xdr:rowOff>
    </xdr:to>
    <xdr:sp macro="" textlink="">
      <xdr:nvSpPr>
        <xdr:cNvPr id="538" name="フローチャート: 判断 537"/>
        <xdr:cNvSpPr/>
      </xdr:nvSpPr>
      <xdr:spPr>
        <a:xfrm>
          <a:off x="12763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130001</xdr:rowOff>
    </xdr:from>
    <xdr:ext cx="534377" cy="259045"/>
    <xdr:sp macro="" textlink="">
      <xdr:nvSpPr>
        <xdr:cNvPr id="539" name="テキスト ボックス 538"/>
        <xdr:cNvSpPr txBox="1"/>
      </xdr:nvSpPr>
      <xdr:spPr>
        <a:xfrm>
          <a:off x="12547111" y="630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2089</xdr:rowOff>
    </xdr:from>
    <xdr:to>
      <xdr:col>85</xdr:col>
      <xdr:colOff>177800</xdr:colOff>
      <xdr:row>36</xdr:row>
      <xdr:rowOff>103689</xdr:rowOff>
    </xdr:to>
    <xdr:sp macro="" textlink="">
      <xdr:nvSpPr>
        <xdr:cNvPr id="545" name="楕円 544"/>
        <xdr:cNvSpPr/>
      </xdr:nvSpPr>
      <xdr:spPr>
        <a:xfrm>
          <a:off x="16268700" y="617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24966</xdr:rowOff>
    </xdr:from>
    <xdr:ext cx="534377" cy="259045"/>
    <xdr:sp macro="" textlink="">
      <xdr:nvSpPr>
        <xdr:cNvPr id="546" name="消防費該当値テキスト"/>
        <xdr:cNvSpPr txBox="1"/>
      </xdr:nvSpPr>
      <xdr:spPr>
        <a:xfrm>
          <a:off x="16370300" y="6025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23692</xdr:rowOff>
    </xdr:from>
    <xdr:to>
      <xdr:col>81</xdr:col>
      <xdr:colOff>101600</xdr:colOff>
      <xdr:row>36</xdr:row>
      <xdr:rowOff>125292</xdr:rowOff>
    </xdr:to>
    <xdr:sp macro="" textlink="">
      <xdr:nvSpPr>
        <xdr:cNvPr id="547" name="楕円 546"/>
        <xdr:cNvSpPr/>
      </xdr:nvSpPr>
      <xdr:spPr>
        <a:xfrm>
          <a:off x="15430500" y="619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116419</xdr:rowOff>
    </xdr:from>
    <xdr:ext cx="534377" cy="259045"/>
    <xdr:sp macro="" textlink="">
      <xdr:nvSpPr>
        <xdr:cNvPr id="548" name="テキスト ボックス 547"/>
        <xdr:cNvSpPr txBox="1"/>
      </xdr:nvSpPr>
      <xdr:spPr>
        <a:xfrm>
          <a:off x="15214111" y="6288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48133</xdr:rowOff>
    </xdr:from>
    <xdr:to>
      <xdr:col>76</xdr:col>
      <xdr:colOff>165100</xdr:colOff>
      <xdr:row>35</xdr:row>
      <xdr:rowOff>149733</xdr:rowOff>
    </xdr:to>
    <xdr:sp macro="" textlink="">
      <xdr:nvSpPr>
        <xdr:cNvPr id="549" name="楕円 548"/>
        <xdr:cNvSpPr/>
      </xdr:nvSpPr>
      <xdr:spPr>
        <a:xfrm>
          <a:off x="14541500" y="6048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166260</xdr:rowOff>
    </xdr:from>
    <xdr:ext cx="534377" cy="259045"/>
    <xdr:sp macro="" textlink="">
      <xdr:nvSpPr>
        <xdr:cNvPr id="550" name="テキスト ボックス 549"/>
        <xdr:cNvSpPr txBox="1"/>
      </xdr:nvSpPr>
      <xdr:spPr>
        <a:xfrm>
          <a:off x="14325111" y="582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167119</xdr:rowOff>
    </xdr:from>
    <xdr:to>
      <xdr:col>72</xdr:col>
      <xdr:colOff>38100</xdr:colOff>
      <xdr:row>36</xdr:row>
      <xdr:rowOff>97269</xdr:rowOff>
    </xdr:to>
    <xdr:sp macro="" textlink="">
      <xdr:nvSpPr>
        <xdr:cNvPr id="551" name="楕円 550"/>
        <xdr:cNvSpPr/>
      </xdr:nvSpPr>
      <xdr:spPr>
        <a:xfrm>
          <a:off x="13652500" y="616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113796</xdr:rowOff>
    </xdr:from>
    <xdr:ext cx="534377" cy="259045"/>
    <xdr:sp macro="" textlink="">
      <xdr:nvSpPr>
        <xdr:cNvPr id="552" name="テキスト ボックス 551"/>
        <xdr:cNvSpPr txBox="1"/>
      </xdr:nvSpPr>
      <xdr:spPr>
        <a:xfrm>
          <a:off x="13436111" y="5943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28721</xdr:rowOff>
    </xdr:from>
    <xdr:to>
      <xdr:col>67</xdr:col>
      <xdr:colOff>101600</xdr:colOff>
      <xdr:row>34</xdr:row>
      <xdr:rowOff>130321</xdr:rowOff>
    </xdr:to>
    <xdr:sp macro="" textlink="">
      <xdr:nvSpPr>
        <xdr:cNvPr id="553" name="楕円 552"/>
        <xdr:cNvSpPr/>
      </xdr:nvSpPr>
      <xdr:spPr>
        <a:xfrm>
          <a:off x="12763500" y="585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146848</xdr:rowOff>
    </xdr:from>
    <xdr:ext cx="534377" cy="259045"/>
    <xdr:sp macro="" textlink="">
      <xdr:nvSpPr>
        <xdr:cNvPr id="554" name="テキスト ボックス 553"/>
        <xdr:cNvSpPr txBox="1"/>
      </xdr:nvSpPr>
      <xdr:spPr>
        <a:xfrm>
          <a:off x="12547111" y="5633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5" name="テキスト ボックス 56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6" name="直線コネクタ 56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7" name="テキスト ボックス 566"/>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8" name="直線コネクタ 56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9" name="テキスト ボックス 568"/>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1" name="テキスト ボックス 57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2" name="直線コネクタ 57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3" name="テキスト ボックス 572"/>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4" name="直線コネクタ 57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5" name="テキスト ボックス 574"/>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62395</xdr:rowOff>
    </xdr:from>
    <xdr:to>
      <xdr:col>85</xdr:col>
      <xdr:colOff>126364</xdr:colOff>
      <xdr:row>59</xdr:row>
      <xdr:rowOff>72301</xdr:rowOff>
    </xdr:to>
    <xdr:cxnSp macro="">
      <xdr:nvCxnSpPr>
        <xdr:cNvPr id="579" name="直線コネクタ 578"/>
        <xdr:cNvCxnSpPr/>
      </xdr:nvCxnSpPr>
      <xdr:spPr>
        <a:xfrm flipV="1">
          <a:off x="16317595" y="8634895"/>
          <a:ext cx="1269" cy="1552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76128</xdr:rowOff>
    </xdr:from>
    <xdr:ext cx="534377" cy="259045"/>
    <xdr:sp macro="" textlink="">
      <xdr:nvSpPr>
        <xdr:cNvPr id="580" name="教育費最小値テキスト"/>
        <xdr:cNvSpPr txBox="1"/>
      </xdr:nvSpPr>
      <xdr:spPr>
        <a:xfrm>
          <a:off x="16370300" y="1019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72301</xdr:rowOff>
    </xdr:from>
    <xdr:to>
      <xdr:col>86</xdr:col>
      <xdr:colOff>25400</xdr:colOff>
      <xdr:row>59</xdr:row>
      <xdr:rowOff>72301</xdr:rowOff>
    </xdr:to>
    <xdr:cxnSp macro="">
      <xdr:nvCxnSpPr>
        <xdr:cNvPr id="581" name="直線コネクタ 580"/>
        <xdr:cNvCxnSpPr/>
      </xdr:nvCxnSpPr>
      <xdr:spPr>
        <a:xfrm>
          <a:off x="16230600" y="1018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9072</xdr:rowOff>
    </xdr:from>
    <xdr:ext cx="599010" cy="259045"/>
    <xdr:sp macro="" textlink="">
      <xdr:nvSpPr>
        <xdr:cNvPr id="582" name="教育費最大値テキスト"/>
        <xdr:cNvSpPr txBox="1"/>
      </xdr:nvSpPr>
      <xdr:spPr>
        <a:xfrm>
          <a:off x="16370300" y="8410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150,087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62395</xdr:rowOff>
    </xdr:from>
    <xdr:to>
      <xdr:col>86</xdr:col>
      <xdr:colOff>25400</xdr:colOff>
      <xdr:row>50</xdr:row>
      <xdr:rowOff>62395</xdr:rowOff>
    </xdr:to>
    <xdr:cxnSp macro="">
      <xdr:nvCxnSpPr>
        <xdr:cNvPr id="583" name="直線コネクタ 582"/>
        <xdr:cNvCxnSpPr/>
      </xdr:nvCxnSpPr>
      <xdr:spPr>
        <a:xfrm>
          <a:off x="16230600" y="8634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106020</xdr:rowOff>
    </xdr:from>
    <xdr:to>
      <xdr:col>85</xdr:col>
      <xdr:colOff>127000</xdr:colOff>
      <xdr:row>55</xdr:row>
      <xdr:rowOff>141224</xdr:rowOff>
    </xdr:to>
    <xdr:cxnSp macro="">
      <xdr:nvCxnSpPr>
        <xdr:cNvPr id="584" name="直線コネクタ 583"/>
        <xdr:cNvCxnSpPr/>
      </xdr:nvCxnSpPr>
      <xdr:spPr>
        <a:xfrm>
          <a:off x="15481300" y="9535770"/>
          <a:ext cx="838200" cy="35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51160</xdr:rowOff>
    </xdr:from>
    <xdr:ext cx="534377" cy="259045"/>
    <xdr:sp macro="" textlink="">
      <xdr:nvSpPr>
        <xdr:cNvPr id="585" name="教育費平均値テキスト"/>
        <xdr:cNvSpPr txBox="1"/>
      </xdr:nvSpPr>
      <xdr:spPr>
        <a:xfrm>
          <a:off x="16370300" y="96523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72733</xdr:rowOff>
    </xdr:from>
    <xdr:to>
      <xdr:col>85</xdr:col>
      <xdr:colOff>177800</xdr:colOff>
      <xdr:row>57</xdr:row>
      <xdr:rowOff>2883</xdr:rowOff>
    </xdr:to>
    <xdr:sp macro="" textlink="">
      <xdr:nvSpPr>
        <xdr:cNvPr id="586" name="フローチャート: 判断 585"/>
        <xdr:cNvSpPr/>
      </xdr:nvSpPr>
      <xdr:spPr>
        <a:xfrm>
          <a:off x="16268700" y="967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15519</xdr:rowOff>
    </xdr:from>
    <xdr:to>
      <xdr:col>81</xdr:col>
      <xdr:colOff>50800</xdr:colOff>
      <xdr:row>55</xdr:row>
      <xdr:rowOff>106020</xdr:rowOff>
    </xdr:to>
    <xdr:cxnSp macro="">
      <xdr:nvCxnSpPr>
        <xdr:cNvPr id="587" name="直線コネクタ 586"/>
        <xdr:cNvCxnSpPr/>
      </xdr:nvCxnSpPr>
      <xdr:spPr>
        <a:xfrm>
          <a:off x="14592300" y="9445269"/>
          <a:ext cx="889000" cy="90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53708</xdr:rowOff>
    </xdr:from>
    <xdr:to>
      <xdr:col>81</xdr:col>
      <xdr:colOff>101600</xdr:colOff>
      <xdr:row>56</xdr:row>
      <xdr:rowOff>155308</xdr:rowOff>
    </xdr:to>
    <xdr:sp macro="" textlink="">
      <xdr:nvSpPr>
        <xdr:cNvPr id="588" name="フローチャート: 判断 587"/>
        <xdr:cNvSpPr/>
      </xdr:nvSpPr>
      <xdr:spPr>
        <a:xfrm>
          <a:off x="15430500" y="965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146435</xdr:rowOff>
    </xdr:from>
    <xdr:ext cx="534377" cy="259045"/>
    <xdr:sp macro="" textlink="">
      <xdr:nvSpPr>
        <xdr:cNvPr id="589" name="テキスト ボックス 588"/>
        <xdr:cNvSpPr txBox="1"/>
      </xdr:nvSpPr>
      <xdr:spPr>
        <a:xfrm>
          <a:off x="15214111" y="974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49695</xdr:rowOff>
    </xdr:from>
    <xdr:to>
      <xdr:col>76</xdr:col>
      <xdr:colOff>114300</xdr:colOff>
      <xdr:row>55</xdr:row>
      <xdr:rowOff>15519</xdr:rowOff>
    </xdr:to>
    <xdr:cxnSp macro="">
      <xdr:nvCxnSpPr>
        <xdr:cNvPr id="590" name="直線コネクタ 589"/>
        <xdr:cNvCxnSpPr/>
      </xdr:nvCxnSpPr>
      <xdr:spPr>
        <a:xfrm>
          <a:off x="13703300" y="8965095"/>
          <a:ext cx="889000" cy="480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161074</xdr:rowOff>
    </xdr:from>
    <xdr:to>
      <xdr:col>76</xdr:col>
      <xdr:colOff>165100</xdr:colOff>
      <xdr:row>56</xdr:row>
      <xdr:rowOff>91224</xdr:rowOff>
    </xdr:to>
    <xdr:sp macro="" textlink="">
      <xdr:nvSpPr>
        <xdr:cNvPr id="591" name="フローチャート: 判断 590"/>
        <xdr:cNvSpPr/>
      </xdr:nvSpPr>
      <xdr:spPr>
        <a:xfrm>
          <a:off x="14541500" y="959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82351</xdr:rowOff>
    </xdr:from>
    <xdr:ext cx="534377" cy="259045"/>
    <xdr:sp macro="" textlink="">
      <xdr:nvSpPr>
        <xdr:cNvPr id="592" name="テキスト ボックス 591"/>
        <xdr:cNvSpPr txBox="1"/>
      </xdr:nvSpPr>
      <xdr:spPr>
        <a:xfrm>
          <a:off x="14325111" y="968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49695</xdr:rowOff>
    </xdr:from>
    <xdr:to>
      <xdr:col>71</xdr:col>
      <xdr:colOff>177800</xdr:colOff>
      <xdr:row>54</xdr:row>
      <xdr:rowOff>48273</xdr:rowOff>
    </xdr:to>
    <xdr:cxnSp macro="">
      <xdr:nvCxnSpPr>
        <xdr:cNvPr id="593" name="直線コネクタ 592"/>
        <xdr:cNvCxnSpPr/>
      </xdr:nvCxnSpPr>
      <xdr:spPr>
        <a:xfrm flipV="1">
          <a:off x="12814300" y="8965095"/>
          <a:ext cx="889000" cy="341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42659</xdr:rowOff>
    </xdr:from>
    <xdr:to>
      <xdr:col>72</xdr:col>
      <xdr:colOff>38100</xdr:colOff>
      <xdr:row>56</xdr:row>
      <xdr:rowOff>144259</xdr:rowOff>
    </xdr:to>
    <xdr:sp macro="" textlink="">
      <xdr:nvSpPr>
        <xdr:cNvPr id="594" name="フローチャート: 判断 593"/>
        <xdr:cNvSpPr/>
      </xdr:nvSpPr>
      <xdr:spPr>
        <a:xfrm>
          <a:off x="13652500" y="964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135386</xdr:rowOff>
    </xdr:from>
    <xdr:ext cx="534377" cy="259045"/>
    <xdr:sp macro="" textlink="">
      <xdr:nvSpPr>
        <xdr:cNvPr id="595" name="テキスト ボックス 594"/>
        <xdr:cNvSpPr txBox="1"/>
      </xdr:nvSpPr>
      <xdr:spPr>
        <a:xfrm>
          <a:off x="13436111" y="9736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128918</xdr:rowOff>
    </xdr:from>
    <xdr:to>
      <xdr:col>67</xdr:col>
      <xdr:colOff>101600</xdr:colOff>
      <xdr:row>57</xdr:row>
      <xdr:rowOff>59068</xdr:rowOff>
    </xdr:to>
    <xdr:sp macro="" textlink="">
      <xdr:nvSpPr>
        <xdr:cNvPr id="596" name="フローチャート: 判断 595"/>
        <xdr:cNvSpPr/>
      </xdr:nvSpPr>
      <xdr:spPr>
        <a:xfrm>
          <a:off x="12763500" y="973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50195</xdr:rowOff>
    </xdr:from>
    <xdr:ext cx="534377" cy="259045"/>
    <xdr:sp macro="" textlink="">
      <xdr:nvSpPr>
        <xdr:cNvPr id="597" name="テキスト ボックス 596"/>
        <xdr:cNvSpPr txBox="1"/>
      </xdr:nvSpPr>
      <xdr:spPr>
        <a:xfrm>
          <a:off x="12547111" y="9822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90424</xdr:rowOff>
    </xdr:from>
    <xdr:to>
      <xdr:col>85</xdr:col>
      <xdr:colOff>177800</xdr:colOff>
      <xdr:row>56</xdr:row>
      <xdr:rowOff>20574</xdr:rowOff>
    </xdr:to>
    <xdr:sp macro="" textlink="">
      <xdr:nvSpPr>
        <xdr:cNvPr id="603" name="楕円 602"/>
        <xdr:cNvSpPr/>
      </xdr:nvSpPr>
      <xdr:spPr>
        <a:xfrm>
          <a:off x="16268700" y="952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113301</xdr:rowOff>
    </xdr:from>
    <xdr:ext cx="534377" cy="259045"/>
    <xdr:sp macro="" textlink="">
      <xdr:nvSpPr>
        <xdr:cNvPr id="604" name="教育費該当値テキスト"/>
        <xdr:cNvSpPr txBox="1"/>
      </xdr:nvSpPr>
      <xdr:spPr>
        <a:xfrm>
          <a:off x="16370300" y="9371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55220</xdr:rowOff>
    </xdr:from>
    <xdr:to>
      <xdr:col>81</xdr:col>
      <xdr:colOff>101600</xdr:colOff>
      <xdr:row>55</xdr:row>
      <xdr:rowOff>156820</xdr:rowOff>
    </xdr:to>
    <xdr:sp macro="" textlink="">
      <xdr:nvSpPr>
        <xdr:cNvPr id="605" name="楕円 604"/>
        <xdr:cNvSpPr/>
      </xdr:nvSpPr>
      <xdr:spPr>
        <a:xfrm>
          <a:off x="15430500" y="948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1897</xdr:rowOff>
    </xdr:from>
    <xdr:ext cx="534377" cy="259045"/>
    <xdr:sp macro="" textlink="">
      <xdr:nvSpPr>
        <xdr:cNvPr id="606" name="テキスト ボックス 605"/>
        <xdr:cNvSpPr txBox="1"/>
      </xdr:nvSpPr>
      <xdr:spPr>
        <a:xfrm>
          <a:off x="15214111" y="9260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136169</xdr:rowOff>
    </xdr:from>
    <xdr:to>
      <xdr:col>76</xdr:col>
      <xdr:colOff>165100</xdr:colOff>
      <xdr:row>55</xdr:row>
      <xdr:rowOff>66319</xdr:rowOff>
    </xdr:to>
    <xdr:sp macro="" textlink="">
      <xdr:nvSpPr>
        <xdr:cNvPr id="607" name="楕円 606"/>
        <xdr:cNvSpPr/>
      </xdr:nvSpPr>
      <xdr:spPr>
        <a:xfrm>
          <a:off x="14541500" y="939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82846</xdr:rowOff>
    </xdr:from>
    <xdr:ext cx="534377" cy="259045"/>
    <xdr:sp macro="" textlink="">
      <xdr:nvSpPr>
        <xdr:cNvPr id="608" name="テキスト ボックス 607"/>
        <xdr:cNvSpPr txBox="1"/>
      </xdr:nvSpPr>
      <xdr:spPr>
        <a:xfrm>
          <a:off x="14325111" y="9169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51</xdr:row>
      <xdr:rowOff>170345</xdr:rowOff>
    </xdr:from>
    <xdr:to>
      <xdr:col>72</xdr:col>
      <xdr:colOff>38100</xdr:colOff>
      <xdr:row>52</xdr:row>
      <xdr:rowOff>100495</xdr:rowOff>
    </xdr:to>
    <xdr:sp macro="" textlink="">
      <xdr:nvSpPr>
        <xdr:cNvPr id="609" name="楕円 608"/>
        <xdr:cNvSpPr/>
      </xdr:nvSpPr>
      <xdr:spPr>
        <a:xfrm>
          <a:off x="13652500" y="891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50</xdr:row>
      <xdr:rowOff>117022</xdr:rowOff>
    </xdr:from>
    <xdr:ext cx="599010" cy="259045"/>
    <xdr:sp macro="" textlink="">
      <xdr:nvSpPr>
        <xdr:cNvPr id="610" name="テキスト ボックス 609"/>
        <xdr:cNvSpPr txBox="1"/>
      </xdr:nvSpPr>
      <xdr:spPr>
        <a:xfrm>
          <a:off x="13403795" y="8689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168923</xdr:rowOff>
    </xdr:from>
    <xdr:to>
      <xdr:col>67</xdr:col>
      <xdr:colOff>101600</xdr:colOff>
      <xdr:row>54</xdr:row>
      <xdr:rowOff>99073</xdr:rowOff>
    </xdr:to>
    <xdr:sp macro="" textlink="">
      <xdr:nvSpPr>
        <xdr:cNvPr id="611" name="楕円 610"/>
        <xdr:cNvSpPr/>
      </xdr:nvSpPr>
      <xdr:spPr>
        <a:xfrm>
          <a:off x="12763500" y="9255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115600</xdr:rowOff>
    </xdr:from>
    <xdr:ext cx="534377" cy="259045"/>
    <xdr:sp macro="" textlink="">
      <xdr:nvSpPr>
        <xdr:cNvPr id="612" name="テキスト ボックス 611"/>
        <xdr:cNvSpPr txBox="1"/>
      </xdr:nvSpPr>
      <xdr:spPr>
        <a:xfrm>
          <a:off x="12547111" y="903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3" name="直線コネクタ 62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4" name="テキスト ボックス 62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5" name="直線コネクタ 62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6" name="テキスト ボックス 62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7" name="直線コネクタ 62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8" name="テキスト ボックス 62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9" name="直線コネクタ 62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0" name="テキスト ボックス 62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1" name="直線コネクタ 63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2" name="テキスト ボックス 63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3" name="直線コネクタ 63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4" name="テキスト ボックス 63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6" name="テキスト ボックス 63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29874</xdr:rowOff>
    </xdr:from>
    <xdr:to>
      <xdr:col>85</xdr:col>
      <xdr:colOff>126364</xdr:colOff>
      <xdr:row>79</xdr:row>
      <xdr:rowOff>98879</xdr:rowOff>
    </xdr:to>
    <xdr:cxnSp macro="">
      <xdr:nvCxnSpPr>
        <xdr:cNvPr id="638" name="直線コネクタ 637"/>
        <xdr:cNvCxnSpPr/>
      </xdr:nvCxnSpPr>
      <xdr:spPr>
        <a:xfrm flipV="1">
          <a:off x="16317595" y="12202824"/>
          <a:ext cx="1269" cy="144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9"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0" name="直線コネクタ 639"/>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148001</xdr:rowOff>
    </xdr:from>
    <xdr:ext cx="534377" cy="259045"/>
    <xdr:sp macro="" textlink="">
      <xdr:nvSpPr>
        <xdr:cNvPr id="641" name="災害復旧費最大値テキスト"/>
        <xdr:cNvSpPr txBox="1"/>
      </xdr:nvSpPr>
      <xdr:spPr>
        <a:xfrm>
          <a:off x="16370300" y="11978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88,226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29874</xdr:rowOff>
    </xdr:from>
    <xdr:to>
      <xdr:col>86</xdr:col>
      <xdr:colOff>25400</xdr:colOff>
      <xdr:row>71</xdr:row>
      <xdr:rowOff>29874</xdr:rowOff>
    </xdr:to>
    <xdr:cxnSp macro="">
      <xdr:nvCxnSpPr>
        <xdr:cNvPr id="642" name="直線コネクタ 641"/>
        <xdr:cNvCxnSpPr/>
      </xdr:nvCxnSpPr>
      <xdr:spPr>
        <a:xfrm>
          <a:off x="16230600" y="12202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56865</xdr:rowOff>
    </xdr:from>
    <xdr:to>
      <xdr:col>85</xdr:col>
      <xdr:colOff>127000</xdr:colOff>
      <xdr:row>78</xdr:row>
      <xdr:rowOff>136336</xdr:rowOff>
    </xdr:to>
    <xdr:cxnSp macro="">
      <xdr:nvCxnSpPr>
        <xdr:cNvPr id="643" name="直線コネクタ 642"/>
        <xdr:cNvCxnSpPr/>
      </xdr:nvCxnSpPr>
      <xdr:spPr>
        <a:xfrm>
          <a:off x="15481300" y="13429965"/>
          <a:ext cx="838200" cy="7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97947</xdr:rowOff>
    </xdr:from>
    <xdr:ext cx="469744" cy="259045"/>
    <xdr:sp macro="" textlink="">
      <xdr:nvSpPr>
        <xdr:cNvPr id="644" name="災害復旧費平均値テキスト"/>
        <xdr:cNvSpPr txBox="1"/>
      </xdr:nvSpPr>
      <xdr:spPr>
        <a:xfrm>
          <a:off x="16370300" y="13299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75070</xdr:rowOff>
    </xdr:from>
    <xdr:to>
      <xdr:col>85</xdr:col>
      <xdr:colOff>177800</xdr:colOff>
      <xdr:row>79</xdr:row>
      <xdr:rowOff>5220</xdr:rowOff>
    </xdr:to>
    <xdr:sp macro="" textlink="">
      <xdr:nvSpPr>
        <xdr:cNvPr id="645" name="フローチャート: 判断 644"/>
        <xdr:cNvSpPr/>
      </xdr:nvSpPr>
      <xdr:spPr>
        <a:xfrm>
          <a:off x="16268700" y="134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63984</xdr:rowOff>
    </xdr:from>
    <xdr:to>
      <xdr:col>81</xdr:col>
      <xdr:colOff>50800</xdr:colOff>
      <xdr:row>78</xdr:row>
      <xdr:rowOff>56865</xdr:rowOff>
    </xdr:to>
    <xdr:cxnSp macro="">
      <xdr:nvCxnSpPr>
        <xdr:cNvPr id="646" name="直線コネクタ 645"/>
        <xdr:cNvCxnSpPr/>
      </xdr:nvCxnSpPr>
      <xdr:spPr>
        <a:xfrm>
          <a:off x="14592300" y="13265634"/>
          <a:ext cx="889000" cy="164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55198</xdr:rowOff>
    </xdr:from>
    <xdr:to>
      <xdr:col>81</xdr:col>
      <xdr:colOff>101600</xdr:colOff>
      <xdr:row>78</xdr:row>
      <xdr:rowOff>156798</xdr:rowOff>
    </xdr:to>
    <xdr:sp macro="" textlink="">
      <xdr:nvSpPr>
        <xdr:cNvPr id="647" name="フローチャート: 判断 646"/>
        <xdr:cNvSpPr/>
      </xdr:nvSpPr>
      <xdr:spPr>
        <a:xfrm>
          <a:off x="15430500" y="1342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147925</xdr:rowOff>
    </xdr:from>
    <xdr:ext cx="534377" cy="259045"/>
    <xdr:sp macro="" textlink="">
      <xdr:nvSpPr>
        <xdr:cNvPr id="648" name="テキスト ボックス 647"/>
        <xdr:cNvSpPr txBox="1"/>
      </xdr:nvSpPr>
      <xdr:spPr>
        <a:xfrm>
          <a:off x="15214111" y="13521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163051</xdr:rowOff>
    </xdr:from>
    <xdr:to>
      <xdr:col>76</xdr:col>
      <xdr:colOff>114300</xdr:colOff>
      <xdr:row>77</xdr:row>
      <xdr:rowOff>63984</xdr:rowOff>
    </xdr:to>
    <xdr:cxnSp macro="">
      <xdr:nvCxnSpPr>
        <xdr:cNvPr id="649" name="直線コネクタ 648"/>
        <xdr:cNvCxnSpPr/>
      </xdr:nvCxnSpPr>
      <xdr:spPr>
        <a:xfrm>
          <a:off x="13703300" y="13021801"/>
          <a:ext cx="889000" cy="24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69143</xdr:rowOff>
    </xdr:from>
    <xdr:to>
      <xdr:col>76</xdr:col>
      <xdr:colOff>165100</xdr:colOff>
      <xdr:row>78</xdr:row>
      <xdr:rowOff>170743</xdr:rowOff>
    </xdr:to>
    <xdr:sp macro="" textlink="">
      <xdr:nvSpPr>
        <xdr:cNvPr id="650" name="フローチャート: 判断 649"/>
        <xdr:cNvSpPr/>
      </xdr:nvSpPr>
      <xdr:spPr>
        <a:xfrm>
          <a:off x="14541500" y="1344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161870</xdr:rowOff>
    </xdr:from>
    <xdr:ext cx="469744" cy="259045"/>
    <xdr:sp macro="" textlink="">
      <xdr:nvSpPr>
        <xdr:cNvPr id="651" name="テキスト ボックス 650"/>
        <xdr:cNvSpPr txBox="1"/>
      </xdr:nvSpPr>
      <xdr:spPr>
        <a:xfrm>
          <a:off x="14357428" y="1353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167622</xdr:rowOff>
    </xdr:from>
    <xdr:to>
      <xdr:col>71</xdr:col>
      <xdr:colOff>177800</xdr:colOff>
      <xdr:row>75</xdr:row>
      <xdr:rowOff>163051</xdr:rowOff>
    </xdr:to>
    <xdr:cxnSp macro="">
      <xdr:nvCxnSpPr>
        <xdr:cNvPr id="652" name="直線コネクタ 651"/>
        <xdr:cNvCxnSpPr/>
      </xdr:nvCxnSpPr>
      <xdr:spPr>
        <a:xfrm>
          <a:off x="12814300" y="12512022"/>
          <a:ext cx="889000" cy="509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54333</xdr:rowOff>
    </xdr:from>
    <xdr:to>
      <xdr:col>72</xdr:col>
      <xdr:colOff>38100</xdr:colOff>
      <xdr:row>78</xdr:row>
      <xdr:rowOff>155933</xdr:rowOff>
    </xdr:to>
    <xdr:sp macro="" textlink="">
      <xdr:nvSpPr>
        <xdr:cNvPr id="653" name="フローチャート: 判断 652"/>
        <xdr:cNvSpPr/>
      </xdr:nvSpPr>
      <xdr:spPr>
        <a:xfrm>
          <a:off x="13652500" y="134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147060</xdr:rowOff>
    </xdr:from>
    <xdr:ext cx="534377" cy="259045"/>
    <xdr:sp macro="" textlink="">
      <xdr:nvSpPr>
        <xdr:cNvPr id="654" name="テキスト ボックス 653"/>
        <xdr:cNvSpPr txBox="1"/>
      </xdr:nvSpPr>
      <xdr:spPr>
        <a:xfrm>
          <a:off x="13436111" y="1352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70776</xdr:rowOff>
    </xdr:from>
    <xdr:to>
      <xdr:col>67</xdr:col>
      <xdr:colOff>101600</xdr:colOff>
      <xdr:row>79</xdr:row>
      <xdr:rowOff>926</xdr:rowOff>
    </xdr:to>
    <xdr:sp macro="" textlink="">
      <xdr:nvSpPr>
        <xdr:cNvPr id="655" name="フローチャート: 判断 654"/>
        <xdr:cNvSpPr/>
      </xdr:nvSpPr>
      <xdr:spPr>
        <a:xfrm>
          <a:off x="12763500" y="1344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163503</xdr:rowOff>
    </xdr:from>
    <xdr:ext cx="469744" cy="259045"/>
    <xdr:sp macro="" textlink="">
      <xdr:nvSpPr>
        <xdr:cNvPr id="656" name="テキスト ボックス 655"/>
        <xdr:cNvSpPr txBox="1"/>
      </xdr:nvSpPr>
      <xdr:spPr>
        <a:xfrm>
          <a:off x="12579428" y="1353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85536</xdr:rowOff>
    </xdr:from>
    <xdr:to>
      <xdr:col>85</xdr:col>
      <xdr:colOff>177800</xdr:colOff>
      <xdr:row>79</xdr:row>
      <xdr:rowOff>15686</xdr:rowOff>
    </xdr:to>
    <xdr:sp macro="" textlink="">
      <xdr:nvSpPr>
        <xdr:cNvPr id="662" name="楕円 661"/>
        <xdr:cNvSpPr/>
      </xdr:nvSpPr>
      <xdr:spPr>
        <a:xfrm>
          <a:off x="16268700" y="1345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63963</xdr:rowOff>
    </xdr:from>
    <xdr:ext cx="469744" cy="259045"/>
    <xdr:sp macro="" textlink="">
      <xdr:nvSpPr>
        <xdr:cNvPr id="663" name="災害復旧費該当値テキスト"/>
        <xdr:cNvSpPr txBox="1"/>
      </xdr:nvSpPr>
      <xdr:spPr>
        <a:xfrm>
          <a:off x="16370300" y="13437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6065</xdr:rowOff>
    </xdr:from>
    <xdr:to>
      <xdr:col>81</xdr:col>
      <xdr:colOff>101600</xdr:colOff>
      <xdr:row>78</xdr:row>
      <xdr:rowOff>107665</xdr:rowOff>
    </xdr:to>
    <xdr:sp macro="" textlink="">
      <xdr:nvSpPr>
        <xdr:cNvPr id="664" name="楕円 663"/>
        <xdr:cNvSpPr/>
      </xdr:nvSpPr>
      <xdr:spPr>
        <a:xfrm>
          <a:off x="15430500" y="1337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124192</xdr:rowOff>
    </xdr:from>
    <xdr:ext cx="534377" cy="259045"/>
    <xdr:sp macro="" textlink="">
      <xdr:nvSpPr>
        <xdr:cNvPr id="665" name="テキスト ボックス 664"/>
        <xdr:cNvSpPr txBox="1"/>
      </xdr:nvSpPr>
      <xdr:spPr>
        <a:xfrm>
          <a:off x="15214111" y="13154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13184</xdr:rowOff>
    </xdr:from>
    <xdr:to>
      <xdr:col>76</xdr:col>
      <xdr:colOff>165100</xdr:colOff>
      <xdr:row>77</xdr:row>
      <xdr:rowOff>114784</xdr:rowOff>
    </xdr:to>
    <xdr:sp macro="" textlink="">
      <xdr:nvSpPr>
        <xdr:cNvPr id="666" name="楕円 665"/>
        <xdr:cNvSpPr/>
      </xdr:nvSpPr>
      <xdr:spPr>
        <a:xfrm>
          <a:off x="14541500" y="13214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131311</xdr:rowOff>
    </xdr:from>
    <xdr:ext cx="534377" cy="259045"/>
    <xdr:sp macro="" textlink="">
      <xdr:nvSpPr>
        <xdr:cNvPr id="667" name="テキスト ボックス 666"/>
        <xdr:cNvSpPr txBox="1"/>
      </xdr:nvSpPr>
      <xdr:spPr>
        <a:xfrm>
          <a:off x="14325111" y="1299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112250</xdr:rowOff>
    </xdr:from>
    <xdr:to>
      <xdr:col>72</xdr:col>
      <xdr:colOff>38100</xdr:colOff>
      <xdr:row>76</xdr:row>
      <xdr:rowOff>42401</xdr:rowOff>
    </xdr:to>
    <xdr:sp macro="" textlink="">
      <xdr:nvSpPr>
        <xdr:cNvPr id="668" name="楕円 667"/>
        <xdr:cNvSpPr/>
      </xdr:nvSpPr>
      <xdr:spPr>
        <a:xfrm>
          <a:off x="13652500" y="1297100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58927</xdr:rowOff>
    </xdr:from>
    <xdr:ext cx="534377" cy="259045"/>
    <xdr:sp macro="" textlink="">
      <xdr:nvSpPr>
        <xdr:cNvPr id="669" name="テキスト ボックス 668"/>
        <xdr:cNvSpPr txBox="1"/>
      </xdr:nvSpPr>
      <xdr:spPr>
        <a:xfrm>
          <a:off x="13436111" y="12746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116822</xdr:rowOff>
    </xdr:from>
    <xdr:to>
      <xdr:col>67</xdr:col>
      <xdr:colOff>101600</xdr:colOff>
      <xdr:row>73</xdr:row>
      <xdr:rowOff>46972</xdr:rowOff>
    </xdr:to>
    <xdr:sp macro="" textlink="">
      <xdr:nvSpPr>
        <xdr:cNvPr id="670" name="楕円 669"/>
        <xdr:cNvSpPr/>
      </xdr:nvSpPr>
      <xdr:spPr>
        <a:xfrm>
          <a:off x="12763500" y="1246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63499</xdr:rowOff>
    </xdr:from>
    <xdr:ext cx="534377" cy="259045"/>
    <xdr:sp macro="" textlink="">
      <xdr:nvSpPr>
        <xdr:cNvPr id="671" name="テキスト ボックス 670"/>
        <xdr:cNvSpPr txBox="1"/>
      </xdr:nvSpPr>
      <xdr:spPr>
        <a:xfrm>
          <a:off x="12547111" y="12236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2" name="直線コネクタ 68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3" name="テキスト ボックス 682"/>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4" name="直線コネクタ 68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85" name="テキスト ボックス 684"/>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6" name="直線コネクタ 68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87" name="テキスト ボックス 686"/>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8" name="直線コネクタ 68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9" name="テキスト ボックス 688"/>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0" name="直線コネクタ 68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1" name="テキスト ボックス 690"/>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2" name="直線コネクタ 69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3" name="テキスト ボックス 692"/>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4" name="直線コネクタ 69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5" name="テキスト ボックス 69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109120</xdr:rowOff>
    </xdr:from>
    <xdr:to>
      <xdr:col>85</xdr:col>
      <xdr:colOff>126364</xdr:colOff>
      <xdr:row>98</xdr:row>
      <xdr:rowOff>166325</xdr:rowOff>
    </xdr:to>
    <xdr:cxnSp macro="">
      <xdr:nvCxnSpPr>
        <xdr:cNvPr id="697" name="直線コネクタ 696"/>
        <xdr:cNvCxnSpPr/>
      </xdr:nvCxnSpPr>
      <xdr:spPr>
        <a:xfrm flipV="1">
          <a:off x="16317595" y="15368170"/>
          <a:ext cx="1269" cy="1600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170152</xdr:rowOff>
    </xdr:from>
    <xdr:ext cx="534377" cy="259045"/>
    <xdr:sp macro="" textlink="">
      <xdr:nvSpPr>
        <xdr:cNvPr id="698" name="公債費最小値テキスト"/>
        <xdr:cNvSpPr txBox="1"/>
      </xdr:nvSpPr>
      <xdr:spPr>
        <a:xfrm>
          <a:off x="16370300" y="1697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166325</xdr:rowOff>
    </xdr:from>
    <xdr:to>
      <xdr:col>86</xdr:col>
      <xdr:colOff>25400</xdr:colOff>
      <xdr:row>98</xdr:row>
      <xdr:rowOff>166325</xdr:rowOff>
    </xdr:to>
    <xdr:cxnSp macro="">
      <xdr:nvCxnSpPr>
        <xdr:cNvPr id="699" name="直線コネクタ 698"/>
        <xdr:cNvCxnSpPr/>
      </xdr:nvCxnSpPr>
      <xdr:spPr>
        <a:xfrm>
          <a:off x="16230600" y="16968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55797</xdr:rowOff>
    </xdr:from>
    <xdr:ext cx="599010" cy="259045"/>
    <xdr:sp macro="" textlink="">
      <xdr:nvSpPr>
        <xdr:cNvPr id="700" name="公債費最大値テキスト"/>
        <xdr:cNvSpPr txBox="1"/>
      </xdr:nvSpPr>
      <xdr:spPr>
        <a:xfrm>
          <a:off x="16370300" y="15143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521,864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109120</xdr:rowOff>
    </xdr:from>
    <xdr:to>
      <xdr:col>86</xdr:col>
      <xdr:colOff>25400</xdr:colOff>
      <xdr:row>89</xdr:row>
      <xdr:rowOff>109120</xdr:rowOff>
    </xdr:to>
    <xdr:cxnSp macro="">
      <xdr:nvCxnSpPr>
        <xdr:cNvPr id="701" name="直線コネクタ 700"/>
        <xdr:cNvCxnSpPr/>
      </xdr:nvCxnSpPr>
      <xdr:spPr>
        <a:xfrm>
          <a:off x="16230600" y="1536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51617</xdr:rowOff>
    </xdr:from>
    <xdr:to>
      <xdr:col>85</xdr:col>
      <xdr:colOff>127000</xdr:colOff>
      <xdr:row>97</xdr:row>
      <xdr:rowOff>68380</xdr:rowOff>
    </xdr:to>
    <xdr:cxnSp macro="">
      <xdr:nvCxnSpPr>
        <xdr:cNvPr id="702" name="直線コネクタ 701"/>
        <xdr:cNvCxnSpPr/>
      </xdr:nvCxnSpPr>
      <xdr:spPr>
        <a:xfrm flipV="1">
          <a:off x="15481300" y="16682267"/>
          <a:ext cx="838200" cy="16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116127</xdr:rowOff>
    </xdr:from>
    <xdr:ext cx="534377" cy="259045"/>
    <xdr:sp macro="" textlink="">
      <xdr:nvSpPr>
        <xdr:cNvPr id="703" name="公債費平均値テキスト"/>
        <xdr:cNvSpPr txBox="1"/>
      </xdr:nvSpPr>
      <xdr:spPr>
        <a:xfrm>
          <a:off x="16370300" y="16746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137700</xdr:rowOff>
    </xdr:from>
    <xdr:to>
      <xdr:col>85</xdr:col>
      <xdr:colOff>177800</xdr:colOff>
      <xdr:row>98</xdr:row>
      <xdr:rowOff>67850</xdr:rowOff>
    </xdr:to>
    <xdr:sp macro="" textlink="">
      <xdr:nvSpPr>
        <xdr:cNvPr id="704" name="フローチャート: 判断 703"/>
        <xdr:cNvSpPr/>
      </xdr:nvSpPr>
      <xdr:spPr>
        <a:xfrm>
          <a:off x="16268700" y="1676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68380</xdr:rowOff>
    </xdr:from>
    <xdr:to>
      <xdr:col>81</xdr:col>
      <xdr:colOff>50800</xdr:colOff>
      <xdr:row>97</xdr:row>
      <xdr:rowOff>85554</xdr:rowOff>
    </xdr:to>
    <xdr:cxnSp macro="">
      <xdr:nvCxnSpPr>
        <xdr:cNvPr id="705" name="直線コネクタ 704"/>
        <xdr:cNvCxnSpPr/>
      </xdr:nvCxnSpPr>
      <xdr:spPr>
        <a:xfrm flipV="1">
          <a:off x="14592300" y="16699030"/>
          <a:ext cx="889000" cy="17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145941</xdr:rowOff>
    </xdr:from>
    <xdr:to>
      <xdr:col>81</xdr:col>
      <xdr:colOff>101600</xdr:colOff>
      <xdr:row>98</xdr:row>
      <xdr:rowOff>76091</xdr:rowOff>
    </xdr:to>
    <xdr:sp macro="" textlink="">
      <xdr:nvSpPr>
        <xdr:cNvPr id="706" name="フローチャート: 判断 705"/>
        <xdr:cNvSpPr/>
      </xdr:nvSpPr>
      <xdr:spPr>
        <a:xfrm>
          <a:off x="15430500" y="1677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67218</xdr:rowOff>
    </xdr:from>
    <xdr:ext cx="534377" cy="259045"/>
    <xdr:sp macro="" textlink="">
      <xdr:nvSpPr>
        <xdr:cNvPr id="707" name="テキスト ボックス 706"/>
        <xdr:cNvSpPr txBox="1"/>
      </xdr:nvSpPr>
      <xdr:spPr>
        <a:xfrm>
          <a:off x="15214111" y="1686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46992</xdr:rowOff>
    </xdr:from>
    <xdr:to>
      <xdr:col>76</xdr:col>
      <xdr:colOff>114300</xdr:colOff>
      <xdr:row>97</xdr:row>
      <xdr:rowOff>85554</xdr:rowOff>
    </xdr:to>
    <xdr:cxnSp macro="">
      <xdr:nvCxnSpPr>
        <xdr:cNvPr id="708" name="直線コネクタ 707"/>
        <xdr:cNvCxnSpPr/>
      </xdr:nvCxnSpPr>
      <xdr:spPr>
        <a:xfrm>
          <a:off x="13703300" y="16677642"/>
          <a:ext cx="889000" cy="3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160686</xdr:rowOff>
    </xdr:from>
    <xdr:to>
      <xdr:col>76</xdr:col>
      <xdr:colOff>165100</xdr:colOff>
      <xdr:row>98</xdr:row>
      <xdr:rowOff>90836</xdr:rowOff>
    </xdr:to>
    <xdr:sp macro="" textlink="">
      <xdr:nvSpPr>
        <xdr:cNvPr id="709" name="フローチャート: 判断 708"/>
        <xdr:cNvSpPr/>
      </xdr:nvSpPr>
      <xdr:spPr>
        <a:xfrm>
          <a:off x="145415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81963</xdr:rowOff>
    </xdr:from>
    <xdr:ext cx="534377" cy="259045"/>
    <xdr:sp macro="" textlink="">
      <xdr:nvSpPr>
        <xdr:cNvPr id="710" name="テキスト ボックス 709"/>
        <xdr:cNvSpPr txBox="1"/>
      </xdr:nvSpPr>
      <xdr:spPr>
        <a:xfrm>
          <a:off x="14325111" y="16884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40641</xdr:rowOff>
    </xdr:from>
    <xdr:to>
      <xdr:col>71</xdr:col>
      <xdr:colOff>177800</xdr:colOff>
      <xdr:row>97</xdr:row>
      <xdr:rowOff>46992</xdr:rowOff>
    </xdr:to>
    <xdr:cxnSp macro="">
      <xdr:nvCxnSpPr>
        <xdr:cNvPr id="711" name="直線コネクタ 710"/>
        <xdr:cNvCxnSpPr/>
      </xdr:nvCxnSpPr>
      <xdr:spPr>
        <a:xfrm>
          <a:off x="12814300" y="16671291"/>
          <a:ext cx="889000" cy="6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165060</xdr:rowOff>
    </xdr:from>
    <xdr:to>
      <xdr:col>72</xdr:col>
      <xdr:colOff>38100</xdr:colOff>
      <xdr:row>98</xdr:row>
      <xdr:rowOff>95210</xdr:rowOff>
    </xdr:to>
    <xdr:sp macro="" textlink="">
      <xdr:nvSpPr>
        <xdr:cNvPr id="712" name="フローチャート: 判断 711"/>
        <xdr:cNvSpPr/>
      </xdr:nvSpPr>
      <xdr:spPr>
        <a:xfrm>
          <a:off x="13652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86337</xdr:rowOff>
    </xdr:from>
    <xdr:ext cx="534377" cy="259045"/>
    <xdr:sp macro="" textlink="">
      <xdr:nvSpPr>
        <xdr:cNvPr id="713" name="テキスト ボックス 712"/>
        <xdr:cNvSpPr txBox="1"/>
      </xdr:nvSpPr>
      <xdr:spPr>
        <a:xfrm>
          <a:off x="13436111" y="1688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162902</xdr:rowOff>
    </xdr:from>
    <xdr:to>
      <xdr:col>67</xdr:col>
      <xdr:colOff>101600</xdr:colOff>
      <xdr:row>98</xdr:row>
      <xdr:rowOff>93052</xdr:rowOff>
    </xdr:to>
    <xdr:sp macro="" textlink="">
      <xdr:nvSpPr>
        <xdr:cNvPr id="714" name="フローチャート: 判断 713"/>
        <xdr:cNvSpPr/>
      </xdr:nvSpPr>
      <xdr:spPr>
        <a:xfrm>
          <a:off x="12763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84179</xdr:rowOff>
    </xdr:from>
    <xdr:ext cx="534377" cy="259045"/>
    <xdr:sp macro="" textlink="">
      <xdr:nvSpPr>
        <xdr:cNvPr id="715" name="テキスト ボックス 714"/>
        <xdr:cNvSpPr txBox="1"/>
      </xdr:nvSpPr>
      <xdr:spPr>
        <a:xfrm>
          <a:off x="12547111" y="1688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6" name="テキスト ボックス 71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7" name="テキスト ボックス 71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8" name="テキスト ボックス 71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9" name="テキスト ボックス 71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0" name="テキスト ボックス 71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817</xdr:rowOff>
    </xdr:from>
    <xdr:to>
      <xdr:col>85</xdr:col>
      <xdr:colOff>177800</xdr:colOff>
      <xdr:row>97</xdr:row>
      <xdr:rowOff>102417</xdr:rowOff>
    </xdr:to>
    <xdr:sp macro="" textlink="">
      <xdr:nvSpPr>
        <xdr:cNvPr id="721" name="楕円 720"/>
        <xdr:cNvSpPr/>
      </xdr:nvSpPr>
      <xdr:spPr>
        <a:xfrm>
          <a:off x="16268700" y="16631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23694</xdr:rowOff>
    </xdr:from>
    <xdr:ext cx="599010" cy="259045"/>
    <xdr:sp macro="" textlink="">
      <xdr:nvSpPr>
        <xdr:cNvPr id="722" name="公債費該当値テキスト"/>
        <xdr:cNvSpPr txBox="1"/>
      </xdr:nvSpPr>
      <xdr:spPr>
        <a:xfrm>
          <a:off x="16370300" y="16482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17580</xdr:rowOff>
    </xdr:from>
    <xdr:to>
      <xdr:col>81</xdr:col>
      <xdr:colOff>101600</xdr:colOff>
      <xdr:row>97</xdr:row>
      <xdr:rowOff>119180</xdr:rowOff>
    </xdr:to>
    <xdr:sp macro="" textlink="">
      <xdr:nvSpPr>
        <xdr:cNvPr id="723" name="楕円 722"/>
        <xdr:cNvSpPr/>
      </xdr:nvSpPr>
      <xdr:spPr>
        <a:xfrm>
          <a:off x="15430500" y="1664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135707</xdr:rowOff>
    </xdr:from>
    <xdr:ext cx="599010" cy="259045"/>
    <xdr:sp macro="" textlink="">
      <xdr:nvSpPr>
        <xdr:cNvPr id="724" name="テキスト ボックス 723"/>
        <xdr:cNvSpPr txBox="1"/>
      </xdr:nvSpPr>
      <xdr:spPr>
        <a:xfrm>
          <a:off x="15181795" y="16423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34754</xdr:rowOff>
    </xdr:from>
    <xdr:to>
      <xdr:col>76</xdr:col>
      <xdr:colOff>165100</xdr:colOff>
      <xdr:row>97</xdr:row>
      <xdr:rowOff>136354</xdr:rowOff>
    </xdr:to>
    <xdr:sp macro="" textlink="">
      <xdr:nvSpPr>
        <xdr:cNvPr id="725" name="楕円 724"/>
        <xdr:cNvSpPr/>
      </xdr:nvSpPr>
      <xdr:spPr>
        <a:xfrm>
          <a:off x="14541500" y="1666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152881</xdr:rowOff>
    </xdr:from>
    <xdr:ext cx="599010" cy="259045"/>
    <xdr:sp macro="" textlink="">
      <xdr:nvSpPr>
        <xdr:cNvPr id="726" name="テキスト ボックス 725"/>
        <xdr:cNvSpPr txBox="1"/>
      </xdr:nvSpPr>
      <xdr:spPr>
        <a:xfrm>
          <a:off x="14292795" y="16440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167642</xdr:rowOff>
    </xdr:from>
    <xdr:to>
      <xdr:col>72</xdr:col>
      <xdr:colOff>38100</xdr:colOff>
      <xdr:row>97</xdr:row>
      <xdr:rowOff>97792</xdr:rowOff>
    </xdr:to>
    <xdr:sp macro="" textlink="">
      <xdr:nvSpPr>
        <xdr:cNvPr id="727" name="楕円 726"/>
        <xdr:cNvSpPr/>
      </xdr:nvSpPr>
      <xdr:spPr>
        <a:xfrm>
          <a:off x="13652500" y="16626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114319</xdr:rowOff>
    </xdr:from>
    <xdr:ext cx="599010" cy="259045"/>
    <xdr:sp macro="" textlink="">
      <xdr:nvSpPr>
        <xdr:cNvPr id="728" name="テキスト ボックス 727"/>
        <xdr:cNvSpPr txBox="1"/>
      </xdr:nvSpPr>
      <xdr:spPr>
        <a:xfrm>
          <a:off x="13403795" y="16402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161291</xdr:rowOff>
    </xdr:from>
    <xdr:to>
      <xdr:col>67</xdr:col>
      <xdr:colOff>101600</xdr:colOff>
      <xdr:row>97</xdr:row>
      <xdr:rowOff>91441</xdr:rowOff>
    </xdr:to>
    <xdr:sp macro="" textlink="">
      <xdr:nvSpPr>
        <xdr:cNvPr id="729" name="楕円 728"/>
        <xdr:cNvSpPr/>
      </xdr:nvSpPr>
      <xdr:spPr>
        <a:xfrm>
          <a:off x="12763500" y="16620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107968</xdr:rowOff>
    </xdr:from>
    <xdr:ext cx="599010" cy="259045"/>
    <xdr:sp macro="" textlink="">
      <xdr:nvSpPr>
        <xdr:cNvPr id="730" name="テキスト ボックス 729"/>
        <xdr:cNvSpPr txBox="1"/>
      </xdr:nvSpPr>
      <xdr:spPr>
        <a:xfrm>
          <a:off x="12514795" y="16395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1" name="正方形/長方形 73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2" name="正方形/長方形 73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3" name="正方形/長方形 73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4" name="正方形/長方形 73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5" name="正方形/長方形 73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6" name="正方形/長方形 73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7" name="正方形/長方形 73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8" name="正方形/長方形 73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9" name="テキスト ボックス 73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0" name="直線コネクタ 73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1" name="直線コネクタ 74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2" name="テキスト ボックス 74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3" name="直線コネクタ 74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4" name="テキスト ボックス 743"/>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5" name="直線コネクタ 74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46" name="テキスト ボックス 745"/>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7" name="直線コネクタ 74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8" name="テキスト ボックス 747"/>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0" name="テキスト ボックス 74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2906</xdr:rowOff>
    </xdr:from>
    <xdr:to>
      <xdr:col>116</xdr:col>
      <xdr:colOff>62864</xdr:colOff>
      <xdr:row>38</xdr:row>
      <xdr:rowOff>139700</xdr:rowOff>
    </xdr:to>
    <xdr:cxnSp macro="">
      <xdr:nvCxnSpPr>
        <xdr:cNvPr id="752" name="直線コネクタ 751"/>
        <xdr:cNvCxnSpPr/>
      </xdr:nvCxnSpPr>
      <xdr:spPr>
        <a:xfrm flipV="1">
          <a:off x="22159595" y="5146406"/>
          <a:ext cx="1269" cy="1508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10167</xdr:rowOff>
    </xdr:from>
    <xdr:ext cx="249299" cy="259045"/>
    <xdr:sp macro="" textlink="">
      <xdr:nvSpPr>
        <xdr:cNvPr id="753" name="諸支出金最小値テキスト"/>
        <xdr:cNvSpPr txBox="1"/>
      </xdr:nvSpPr>
      <xdr:spPr>
        <a:xfrm>
          <a:off x="22212300" y="6696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4" name="直線コネクタ 75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121033</xdr:rowOff>
    </xdr:from>
    <xdr:ext cx="534377" cy="259045"/>
    <xdr:sp macro="" textlink="">
      <xdr:nvSpPr>
        <xdr:cNvPr id="755" name="諸支出金最大値テキスト"/>
        <xdr:cNvSpPr txBox="1"/>
      </xdr:nvSpPr>
      <xdr:spPr>
        <a:xfrm>
          <a:off x="22212300" y="492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2906</xdr:rowOff>
    </xdr:from>
    <xdr:to>
      <xdr:col>116</xdr:col>
      <xdr:colOff>152400</xdr:colOff>
      <xdr:row>30</xdr:row>
      <xdr:rowOff>2906</xdr:rowOff>
    </xdr:to>
    <xdr:cxnSp macro="">
      <xdr:nvCxnSpPr>
        <xdr:cNvPr id="756" name="直線コネクタ 755"/>
        <xdr:cNvCxnSpPr/>
      </xdr:nvCxnSpPr>
      <xdr:spPr>
        <a:xfrm>
          <a:off x="22072600" y="5146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3728</xdr:rowOff>
    </xdr:from>
    <xdr:to>
      <xdr:col>116</xdr:col>
      <xdr:colOff>63500</xdr:colOff>
      <xdr:row>38</xdr:row>
      <xdr:rowOff>47620</xdr:rowOff>
    </xdr:to>
    <xdr:cxnSp macro="">
      <xdr:nvCxnSpPr>
        <xdr:cNvPr id="757" name="直線コネクタ 756"/>
        <xdr:cNvCxnSpPr/>
      </xdr:nvCxnSpPr>
      <xdr:spPr>
        <a:xfrm flipV="1">
          <a:off x="21323300" y="6518828"/>
          <a:ext cx="838200" cy="43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54617</xdr:rowOff>
    </xdr:from>
    <xdr:ext cx="378565" cy="259045"/>
    <xdr:sp macro="" textlink="">
      <xdr:nvSpPr>
        <xdr:cNvPr id="758" name="諸支出金平均値テキスト"/>
        <xdr:cNvSpPr txBox="1"/>
      </xdr:nvSpPr>
      <xdr:spPr>
        <a:xfrm>
          <a:off x="22212300" y="65697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76190</xdr:rowOff>
    </xdr:from>
    <xdr:to>
      <xdr:col>116</xdr:col>
      <xdr:colOff>114300</xdr:colOff>
      <xdr:row>39</xdr:row>
      <xdr:rowOff>6340</xdr:rowOff>
    </xdr:to>
    <xdr:sp macro="" textlink="">
      <xdr:nvSpPr>
        <xdr:cNvPr id="759" name="フローチャート: 判断 758"/>
        <xdr:cNvSpPr/>
      </xdr:nvSpPr>
      <xdr:spPr>
        <a:xfrm>
          <a:off x="22110700" y="659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40030</xdr:rowOff>
    </xdr:from>
    <xdr:to>
      <xdr:col>111</xdr:col>
      <xdr:colOff>177800</xdr:colOff>
      <xdr:row>38</xdr:row>
      <xdr:rowOff>47620</xdr:rowOff>
    </xdr:to>
    <xdr:cxnSp macro="">
      <xdr:nvCxnSpPr>
        <xdr:cNvPr id="760" name="直線コネクタ 759"/>
        <xdr:cNvCxnSpPr/>
      </xdr:nvCxnSpPr>
      <xdr:spPr>
        <a:xfrm>
          <a:off x="20434300" y="6555130"/>
          <a:ext cx="889000" cy="7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83322</xdr:rowOff>
    </xdr:from>
    <xdr:to>
      <xdr:col>112</xdr:col>
      <xdr:colOff>38100</xdr:colOff>
      <xdr:row>39</xdr:row>
      <xdr:rowOff>13472</xdr:rowOff>
    </xdr:to>
    <xdr:sp macro="" textlink="">
      <xdr:nvSpPr>
        <xdr:cNvPr id="761" name="フローチャート: 判断 760"/>
        <xdr:cNvSpPr/>
      </xdr:nvSpPr>
      <xdr:spPr>
        <a:xfrm>
          <a:off x="21272500" y="659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4599</xdr:rowOff>
    </xdr:from>
    <xdr:ext cx="313932" cy="259045"/>
    <xdr:sp macro="" textlink="">
      <xdr:nvSpPr>
        <xdr:cNvPr id="762" name="テキスト ボックス 761"/>
        <xdr:cNvSpPr txBox="1"/>
      </xdr:nvSpPr>
      <xdr:spPr>
        <a:xfrm>
          <a:off x="21166333" y="66911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40030</xdr:rowOff>
    </xdr:from>
    <xdr:to>
      <xdr:col>107</xdr:col>
      <xdr:colOff>50800</xdr:colOff>
      <xdr:row>38</xdr:row>
      <xdr:rowOff>41494</xdr:rowOff>
    </xdr:to>
    <xdr:cxnSp macro="">
      <xdr:nvCxnSpPr>
        <xdr:cNvPr id="763" name="直線コネクタ 762"/>
        <xdr:cNvCxnSpPr/>
      </xdr:nvCxnSpPr>
      <xdr:spPr>
        <a:xfrm flipV="1">
          <a:off x="19545300" y="6555130"/>
          <a:ext cx="889000" cy="1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76556</xdr:rowOff>
    </xdr:from>
    <xdr:to>
      <xdr:col>107</xdr:col>
      <xdr:colOff>101600</xdr:colOff>
      <xdr:row>39</xdr:row>
      <xdr:rowOff>6706</xdr:rowOff>
    </xdr:to>
    <xdr:sp macro="" textlink="">
      <xdr:nvSpPr>
        <xdr:cNvPr id="764" name="フローチャート: 判断 763"/>
        <xdr:cNvSpPr/>
      </xdr:nvSpPr>
      <xdr:spPr>
        <a:xfrm>
          <a:off x="20383500" y="659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169283</xdr:rowOff>
    </xdr:from>
    <xdr:ext cx="378565" cy="259045"/>
    <xdr:sp macro="" textlink="">
      <xdr:nvSpPr>
        <xdr:cNvPr id="765" name="テキスト ボックス 764"/>
        <xdr:cNvSpPr txBox="1"/>
      </xdr:nvSpPr>
      <xdr:spPr>
        <a:xfrm>
          <a:off x="20245017" y="66843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28875</xdr:rowOff>
    </xdr:from>
    <xdr:to>
      <xdr:col>102</xdr:col>
      <xdr:colOff>114300</xdr:colOff>
      <xdr:row>38</xdr:row>
      <xdr:rowOff>41494</xdr:rowOff>
    </xdr:to>
    <xdr:cxnSp macro="">
      <xdr:nvCxnSpPr>
        <xdr:cNvPr id="766" name="直線コネクタ 765"/>
        <xdr:cNvCxnSpPr/>
      </xdr:nvCxnSpPr>
      <xdr:spPr>
        <a:xfrm>
          <a:off x="18656300" y="6543975"/>
          <a:ext cx="889000" cy="12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77927</xdr:rowOff>
    </xdr:from>
    <xdr:to>
      <xdr:col>102</xdr:col>
      <xdr:colOff>165100</xdr:colOff>
      <xdr:row>39</xdr:row>
      <xdr:rowOff>8077</xdr:rowOff>
    </xdr:to>
    <xdr:sp macro="" textlink="">
      <xdr:nvSpPr>
        <xdr:cNvPr id="767" name="フローチャート: 判断 766"/>
        <xdr:cNvSpPr/>
      </xdr:nvSpPr>
      <xdr:spPr>
        <a:xfrm>
          <a:off x="19494500" y="65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170654</xdr:rowOff>
    </xdr:from>
    <xdr:ext cx="378565" cy="259045"/>
    <xdr:sp macro="" textlink="">
      <xdr:nvSpPr>
        <xdr:cNvPr id="768" name="テキスト ボックス 767"/>
        <xdr:cNvSpPr txBox="1"/>
      </xdr:nvSpPr>
      <xdr:spPr>
        <a:xfrm>
          <a:off x="19356017" y="66857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74178</xdr:rowOff>
    </xdr:from>
    <xdr:to>
      <xdr:col>98</xdr:col>
      <xdr:colOff>38100</xdr:colOff>
      <xdr:row>39</xdr:row>
      <xdr:rowOff>4328</xdr:rowOff>
    </xdr:to>
    <xdr:sp macro="" textlink="">
      <xdr:nvSpPr>
        <xdr:cNvPr id="769" name="フローチャート: 判断 768"/>
        <xdr:cNvSpPr/>
      </xdr:nvSpPr>
      <xdr:spPr>
        <a:xfrm>
          <a:off x="18605500" y="658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166905</xdr:rowOff>
    </xdr:from>
    <xdr:ext cx="378565" cy="259045"/>
    <xdr:sp macro="" textlink="">
      <xdr:nvSpPr>
        <xdr:cNvPr id="770" name="テキスト ボックス 769"/>
        <xdr:cNvSpPr txBox="1"/>
      </xdr:nvSpPr>
      <xdr:spPr>
        <a:xfrm>
          <a:off x="18467017" y="66820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1" name="テキスト ボックス 77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2" name="テキスト ボックス 77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3" name="テキスト ボックス 77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4" name="テキスト ボックス 77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5" name="テキスト ボックス 77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124379</xdr:rowOff>
    </xdr:from>
    <xdr:to>
      <xdr:col>116</xdr:col>
      <xdr:colOff>114300</xdr:colOff>
      <xdr:row>38</xdr:row>
      <xdr:rowOff>54528</xdr:rowOff>
    </xdr:to>
    <xdr:sp macro="" textlink="">
      <xdr:nvSpPr>
        <xdr:cNvPr id="776" name="楕円 775"/>
        <xdr:cNvSpPr/>
      </xdr:nvSpPr>
      <xdr:spPr>
        <a:xfrm>
          <a:off x="22110700" y="646802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147256</xdr:rowOff>
    </xdr:from>
    <xdr:ext cx="469744" cy="259045"/>
    <xdr:sp macro="" textlink="">
      <xdr:nvSpPr>
        <xdr:cNvPr id="777" name="諸支出金該当値テキスト"/>
        <xdr:cNvSpPr txBox="1"/>
      </xdr:nvSpPr>
      <xdr:spPr>
        <a:xfrm>
          <a:off x="22212300" y="6319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168270</xdr:rowOff>
    </xdr:from>
    <xdr:to>
      <xdr:col>112</xdr:col>
      <xdr:colOff>38100</xdr:colOff>
      <xdr:row>38</xdr:row>
      <xdr:rowOff>98420</xdr:rowOff>
    </xdr:to>
    <xdr:sp macro="" textlink="">
      <xdr:nvSpPr>
        <xdr:cNvPr id="778" name="楕円 777"/>
        <xdr:cNvSpPr/>
      </xdr:nvSpPr>
      <xdr:spPr>
        <a:xfrm>
          <a:off x="21272500" y="651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114947</xdr:rowOff>
    </xdr:from>
    <xdr:ext cx="469744" cy="259045"/>
    <xdr:sp macro="" textlink="">
      <xdr:nvSpPr>
        <xdr:cNvPr id="779" name="テキスト ボックス 778"/>
        <xdr:cNvSpPr txBox="1"/>
      </xdr:nvSpPr>
      <xdr:spPr>
        <a:xfrm>
          <a:off x="21088428" y="628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160680</xdr:rowOff>
    </xdr:from>
    <xdr:to>
      <xdr:col>107</xdr:col>
      <xdr:colOff>101600</xdr:colOff>
      <xdr:row>38</xdr:row>
      <xdr:rowOff>90830</xdr:rowOff>
    </xdr:to>
    <xdr:sp macro="" textlink="">
      <xdr:nvSpPr>
        <xdr:cNvPr id="780" name="楕円 779"/>
        <xdr:cNvSpPr/>
      </xdr:nvSpPr>
      <xdr:spPr>
        <a:xfrm>
          <a:off x="20383500" y="650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107358</xdr:rowOff>
    </xdr:from>
    <xdr:ext cx="469744" cy="259045"/>
    <xdr:sp macro="" textlink="">
      <xdr:nvSpPr>
        <xdr:cNvPr id="781" name="テキスト ボックス 780"/>
        <xdr:cNvSpPr txBox="1"/>
      </xdr:nvSpPr>
      <xdr:spPr>
        <a:xfrm>
          <a:off x="20199428" y="6279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162144</xdr:rowOff>
    </xdr:from>
    <xdr:to>
      <xdr:col>102</xdr:col>
      <xdr:colOff>165100</xdr:colOff>
      <xdr:row>38</xdr:row>
      <xdr:rowOff>92294</xdr:rowOff>
    </xdr:to>
    <xdr:sp macro="" textlink="">
      <xdr:nvSpPr>
        <xdr:cNvPr id="782" name="楕円 781"/>
        <xdr:cNvSpPr/>
      </xdr:nvSpPr>
      <xdr:spPr>
        <a:xfrm>
          <a:off x="19494500" y="650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108821</xdr:rowOff>
    </xdr:from>
    <xdr:ext cx="469744" cy="259045"/>
    <xdr:sp macro="" textlink="">
      <xdr:nvSpPr>
        <xdr:cNvPr id="783" name="テキスト ボックス 782"/>
        <xdr:cNvSpPr txBox="1"/>
      </xdr:nvSpPr>
      <xdr:spPr>
        <a:xfrm>
          <a:off x="19310428" y="6281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149525</xdr:rowOff>
    </xdr:from>
    <xdr:to>
      <xdr:col>98</xdr:col>
      <xdr:colOff>38100</xdr:colOff>
      <xdr:row>38</xdr:row>
      <xdr:rowOff>79674</xdr:rowOff>
    </xdr:to>
    <xdr:sp macro="" textlink="">
      <xdr:nvSpPr>
        <xdr:cNvPr id="784" name="楕円 783"/>
        <xdr:cNvSpPr/>
      </xdr:nvSpPr>
      <xdr:spPr>
        <a:xfrm>
          <a:off x="18605500" y="649317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96202</xdr:rowOff>
    </xdr:from>
    <xdr:ext cx="469744" cy="259045"/>
    <xdr:sp macro="" textlink="">
      <xdr:nvSpPr>
        <xdr:cNvPr id="785" name="テキスト ボックス 784"/>
        <xdr:cNvSpPr txBox="1"/>
      </xdr:nvSpPr>
      <xdr:spPr>
        <a:xfrm>
          <a:off x="18421428" y="6268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4" name="テキスト ボックス 79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96" name="直線コネクタ 795"/>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97" name="テキスト ボックス 796"/>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98" name="直線コネクタ 797"/>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99" name="テキスト ボックス 798"/>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800" name="直線コネクタ 799"/>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801" name="テキスト ボックス 800"/>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802" name="直線コネクタ 801"/>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803" name="テキスト ボックス 802"/>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804" name="直線コネクタ 803"/>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21970</xdr:rowOff>
    </xdr:from>
    <xdr:ext cx="467179" cy="259045"/>
    <xdr:sp macro="" textlink="">
      <xdr:nvSpPr>
        <xdr:cNvPr id="805" name="テキスト ボックス 804"/>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806" name="直線コネクタ 805"/>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807" name="テキスト ボックス 806"/>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8" name="直線コネクタ 80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9" name="テキスト ボックス 80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88428</xdr:rowOff>
    </xdr:from>
    <xdr:to>
      <xdr:col>116</xdr:col>
      <xdr:colOff>62864</xdr:colOff>
      <xdr:row>59</xdr:row>
      <xdr:rowOff>98878</xdr:rowOff>
    </xdr:to>
    <xdr:cxnSp macro="">
      <xdr:nvCxnSpPr>
        <xdr:cNvPr id="811" name="直線コネクタ 810"/>
        <xdr:cNvCxnSpPr/>
      </xdr:nvCxnSpPr>
      <xdr:spPr>
        <a:xfrm flipV="1">
          <a:off x="22159595" y="8660928"/>
          <a:ext cx="1269" cy="155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145831</xdr:rowOff>
    </xdr:from>
    <xdr:ext cx="249299" cy="259045"/>
    <xdr:sp macro="" textlink="">
      <xdr:nvSpPr>
        <xdr:cNvPr id="812" name="前年度繰上充用金最小値テキスト"/>
        <xdr:cNvSpPr txBox="1"/>
      </xdr:nvSpPr>
      <xdr:spPr>
        <a:xfrm>
          <a:off x="22212300" y="102613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13" name="直線コネクタ 812"/>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35105</xdr:rowOff>
    </xdr:from>
    <xdr:ext cx="469744" cy="259045"/>
    <xdr:sp macro="" textlink="">
      <xdr:nvSpPr>
        <xdr:cNvPr id="814" name="前年度繰上充用金最大値テキスト"/>
        <xdr:cNvSpPr txBox="1"/>
      </xdr:nvSpPr>
      <xdr:spPr>
        <a:xfrm>
          <a:off x="22212300" y="8436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9,514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88428</xdr:rowOff>
    </xdr:from>
    <xdr:to>
      <xdr:col>116</xdr:col>
      <xdr:colOff>152400</xdr:colOff>
      <xdr:row>50</xdr:row>
      <xdr:rowOff>88428</xdr:rowOff>
    </xdr:to>
    <xdr:cxnSp macro="">
      <xdr:nvCxnSpPr>
        <xdr:cNvPr id="815" name="直線コネクタ 814"/>
        <xdr:cNvCxnSpPr/>
      </xdr:nvCxnSpPr>
      <xdr:spPr>
        <a:xfrm>
          <a:off x="22072600" y="866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816" name="直線コネクタ 815"/>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63282</xdr:rowOff>
    </xdr:from>
    <xdr:ext cx="313932" cy="259045"/>
    <xdr:sp macro="" textlink="">
      <xdr:nvSpPr>
        <xdr:cNvPr id="817" name="前年度繰上充用金平均値テキスト"/>
        <xdr:cNvSpPr txBox="1"/>
      </xdr:nvSpPr>
      <xdr:spPr>
        <a:xfrm>
          <a:off x="22212300" y="100073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40405</xdr:rowOff>
    </xdr:from>
    <xdr:to>
      <xdr:col>116</xdr:col>
      <xdr:colOff>114300</xdr:colOff>
      <xdr:row>59</xdr:row>
      <xdr:rowOff>142005</xdr:rowOff>
    </xdr:to>
    <xdr:sp macro="" textlink="">
      <xdr:nvSpPr>
        <xdr:cNvPr id="818" name="フローチャート: 判断 817"/>
        <xdr:cNvSpPr/>
      </xdr:nvSpPr>
      <xdr:spPr>
        <a:xfrm>
          <a:off x="221107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819" name="直線コネクタ 818"/>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39915</xdr:rowOff>
    </xdr:from>
    <xdr:to>
      <xdr:col>112</xdr:col>
      <xdr:colOff>38100</xdr:colOff>
      <xdr:row>59</xdr:row>
      <xdr:rowOff>141515</xdr:rowOff>
    </xdr:to>
    <xdr:sp macro="" textlink="">
      <xdr:nvSpPr>
        <xdr:cNvPr id="820" name="フローチャート: 判断 819"/>
        <xdr:cNvSpPr/>
      </xdr:nvSpPr>
      <xdr:spPr>
        <a:xfrm>
          <a:off x="21272500" y="1015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158042</xdr:rowOff>
    </xdr:from>
    <xdr:ext cx="313932" cy="259045"/>
    <xdr:sp macro="" textlink="">
      <xdr:nvSpPr>
        <xdr:cNvPr id="821" name="テキスト ボックス 820"/>
        <xdr:cNvSpPr txBox="1"/>
      </xdr:nvSpPr>
      <xdr:spPr>
        <a:xfrm>
          <a:off x="21166333" y="9930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22" name="直線コネクタ 821"/>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39261</xdr:rowOff>
    </xdr:from>
    <xdr:to>
      <xdr:col>107</xdr:col>
      <xdr:colOff>101600</xdr:colOff>
      <xdr:row>59</xdr:row>
      <xdr:rowOff>140861</xdr:rowOff>
    </xdr:to>
    <xdr:sp macro="" textlink="">
      <xdr:nvSpPr>
        <xdr:cNvPr id="823" name="フローチャート: 判断 822"/>
        <xdr:cNvSpPr/>
      </xdr:nvSpPr>
      <xdr:spPr>
        <a:xfrm>
          <a:off x="20383500" y="101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157388</xdr:rowOff>
    </xdr:from>
    <xdr:ext cx="313932" cy="259045"/>
    <xdr:sp macro="" textlink="">
      <xdr:nvSpPr>
        <xdr:cNvPr id="824" name="テキスト ボックス 823"/>
        <xdr:cNvSpPr txBox="1"/>
      </xdr:nvSpPr>
      <xdr:spPr>
        <a:xfrm>
          <a:off x="20277333" y="9930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25" name="直線コネクタ 824"/>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37628</xdr:rowOff>
    </xdr:from>
    <xdr:to>
      <xdr:col>102</xdr:col>
      <xdr:colOff>165100</xdr:colOff>
      <xdr:row>59</xdr:row>
      <xdr:rowOff>139228</xdr:rowOff>
    </xdr:to>
    <xdr:sp macro="" textlink="">
      <xdr:nvSpPr>
        <xdr:cNvPr id="826" name="フローチャート: 判断 825"/>
        <xdr:cNvSpPr/>
      </xdr:nvSpPr>
      <xdr:spPr>
        <a:xfrm>
          <a:off x="19494500" y="1015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155755</xdr:rowOff>
    </xdr:from>
    <xdr:ext cx="313932" cy="259045"/>
    <xdr:sp macro="" textlink="">
      <xdr:nvSpPr>
        <xdr:cNvPr id="827" name="テキスト ボックス 826"/>
        <xdr:cNvSpPr txBox="1"/>
      </xdr:nvSpPr>
      <xdr:spPr>
        <a:xfrm>
          <a:off x="19388333" y="99284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37302</xdr:rowOff>
    </xdr:from>
    <xdr:to>
      <xdr:col>98</xdr:col>
      <xdr:colOff>38100</xdr:colOff>
      <xdr:row>59</xdr:row>
      <xdr:rowOff>138902</xdr:rowOff>
    </xdr:to>
    <xdr:sp macro="" textlink="">
      <xdr:nvSpPr>
        <xdr:cNvPr id="828" name="フローチャート: 判断 827"/>
        <xdr:cNvSpPr/>
      </xdr:nvSpPr>
      <xdr:spPr>
        <a:xfrm>
          <a:off x="18605500" y="1015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155429</xdr:rowOff>
    </xdr:from>
    <xdr:ext cx="313932" cy="259045"/>
    <xdr:sp macro="" textlink="">
      <xdr:nvSpPr>
        <xdr:cNvPr id="829" name="テキスト ボックス 828"/>
        <xdr:cNvSpPr txBox="1"/>
      </xdr:nvSpPr>
      <xdr:spPr>
        <a:xfrm>
          <a:off x="18499333" y="9928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0" name="テキスト ボックス 82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1" name="テキスト ボックス 83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2" name="テキスト ボックス 83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3" name="テキスト ボックス 83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4" name="テキスト ボックス 83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35" name="楕円 834"/>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18831</xdr:rowOff>
    </xdr:from>
    <xdr:ext cx="249299" cy="259045"/>
    <xdr:sp macro="" textlink="">
      <xdr:nvSpPr>
        <xdr:cNvPr id="836" name="前年度繰上充用金該当値テキスト"/>
        <xdr:cNvSpPr txBox="1"/>
      </xdr:nvSpPr>
      <xdr:spPr>
        <a:xfrm>
          <a:off x="22212300" y="101343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37" name="楕円 836"/>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38" name="テキスト ボックス 837"/>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39" name="楕円 838"/>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40" name="テキスト ボックス 839"/>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41" name="楕円 840"/>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42" name="テキスト ボックス 841"/>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43" name="楕円 842"/>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44" name="テキスト ボックス 843"/>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5" name="正方形/長方形 84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6" name="正方形/長方形 84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7" name="テキスト ボックス 84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・全体的にみても、類似団体内平均と比較して住民一人当たりのコストは高くなっている。この主な要因は、人口に対し施設数が多く、維持管理に多くの費用を要していることにある。</a:t>
          </a:r>
          <a:endParaRPr lang="ja-JP" altLang="ja-JP" sz="1100">
            <a:effectLst/>
          </a:endParaRPr>
        </a:p>
        <a:p>
          <a:r>
            <a:rPr kumimoji="1" lang="ja-JP" altLang="ja-JP" sz="1000">
              <a:solidFill>
                <a:schemeClr val="dk1"/>
              </a:solidFill>
              <a:effectLst/>
              <a:latin typeface="+mn-lt"/>
              <a:ea typeface="+mn-ea"/>
              <a:cs typeface="+mn-cs"/>
            </a:rPr>
            <a:t>・昨年度と比較して増減額が大きいものうち、主な要因は次のとおりである。</a:t>
          </a:r>
          <a:endParaRPr lang="ja-JP" altLang="ja-JP" sz="1100">
            <a:effectLst/>
          </a:endParaRPr>
        </a:p>
        <a:p>
          <a:r>
            <a:rPr kumimoji="1" lang="ja-JP" altLang="ja-JP" sz="1000">
              <a:solidFill>
                <a:schemeClr val="dk1"/>
              </a:solidFill>
              <a:effectLst/>
              <a:latin typeface="+mn-lt"/>
              <a:ea typeface="+mn-ea"/>
              <a:cs typeface="+mn-cs"/>
            </a:rPr>
            <a:t>　</a:t>
          </a:r>
          <a:r>
            <a:rPr kumimoji="1" lang="ja-JP" altLang="en-US" sz="1000">
              <a:solidFill>
                <a:schemeClr val="dk1"/>
              </a:solidFill>
              <a:effectLst/>
              <a:latin typeface="+mn-lt"/>
              <a:ea typeface="+mn-ea"/>
              <a:cs typeface="+mn-cs"/>
            </a:rPr>
            <a:t>商工費の減</a:t>
          </a:r>
          <a:r>
            <a:rPr kumimoji="1" lang="ja-JP" altLang="ja-JP" sz="1000">
              <a:solidFill>
                <a:schemeClr val="dk1"/>
              </a:solidFill>
              <a:effectLst/>
              <a:latin typeface="+mn-lt"/>
              <a:ea typeface="+mn-ea"/>
              <a:cs typeface="+mn-cs"/>
            </a:rPr>
            <a:t>は</a:t>
          </a:r>
          <a:r>
            <a:rPr kumimoji="1" lang="ja-JP" altLang="en-US" sz="1000">
              <a:solidFill>
                <a:schemeClr val="dk1"/>
              </a:solidFill>
              <a:effectLst/>
              <a:latin typeface="+mn-lt"/>
              <a:ea typeface="+mn-ea"/>
              <a:cs typeface="+mn-cs"/>
            </a:rPr>
            <a:t>、新型コロナウイルス感染拡大防止営業時間短縮協力金などの補助費</a:t>
          </a:r>
          <a:r>
            <a:rPr kumimoji="1" lang="ja-JP" altLang="ja-JP" sz="1000">
              <a:solidFill>
                <a:schemeClr val="dk1"/>
              </a:solidFill>
              <a:effectLst/>
              <a:latin typeface="+mn-lt"/>
              <a:ea typeface="+mn-ea"/>
              <a:cs typeface="+mn-cs"/>
            </a:rPr>
            <a:t>が</a:t>
          </a:r>
          <a:r>
            <a:rPr kumimoji="1" lang="ja-JP" altLang="en-US" sz="1000">
              <a:solidFill>
                <a:schemeClr val="dk1"/>
              </a:solidFill>
              <a:effectLst/>
              <a:latin typeface="+mn-lt"/>
              <a:ea typeface="+mn-ea"/>
              <a:cs typeface="+mn-cs"/>
            </a:rPr>
            <a:t>減少</a:t>
          </a:r>
          <a:r>
            <a:rPr kumimoji="1" lang="ja-JP" altLang="ja-JP" sz="1000">
              <a:solidFill>
                <a:schemeClr val="dk1"/>
              </a:solidFill>
              <a:effectLst/>
              <a:latin typeface="+mn-lt"/>
              <a:ea typeface="+mn-ea"/>
              <a:cs typeface="+mn-cs"/>
            </a:rPr>
            <a:t>したことが主な要因である。</a:t>
          </a:r>
          <a:endParaRPr lang="ja-JP" altLang="ja-JP" sz="1100">
            <a:effectLst/>
          </a:endParaRPr>
        </a:p>
        <a:p>
          <a:r>
            <a:rPr kumimoji="1" lang="ja-JP" altLang="ja-JP" sz="1000">
              <a:solidFill>
                <a:schemeClr val="dk1"/>
              </a:solidFill>
              <a:effectLst/>
              <a:latin typeface="+mn-lt"/>
              <a:ea typeface="+mn-ea"/>
              <a:cs typeface="+mn-cs"/>
            </a:rPr>
            <a:t>　</a:t>
          </a:r>
          <a:r>
            <a:rPr kumimoji="1" lang="ja-JP" altLang="en-US" sz="1000">
              <a:solidFill>
                <a:schemeClr val="dk1"/>
              </a:solidFill>
              <a:effectLst/>
              <a:latin typeface="+mn-lt"/>
              <a:ea typeface="+mn-ea"/>
              <a:cs typeface="+mn-cs"/>
            </a:rPr>
            <a:t>民生費</a:t>
          </a:r>
          <a:r>
            <a:rPr kumimoji="1" lang="ja-JP" altLang="ja-JP" sz="1000">
              <a:solidFill>
                <a:schemeClr val="dk1"/>
              </a:solidFill>
              <a:effectLst/>
              <a:latin typeface="+mn-lt"/>
              <a:ea typeface="+mn-ea"/>
              <a:cs typeface="+mn-cs"/>
            </a:rPr>
            <a:t>の減は、</a:t>
          </a:r>
          <a:r>
            <a:rPr kumimoji="1" lang="ja-JP" altLang="en-US" sz="1000">
              <a:solidFill>
                <a:schemeClr val="dk1"/>
              </a:solidFill>
              <a:effectLst/>
              <a:latin typeface="+mn-lt"/>
              <a:ea typeface="+mn-ea"/>
              <a:cs typeface="+mn-cs"/>
            </a:rPr>
            <a:t>子育て世帯等臨時特別支援事業</a:t>
          </a:r>
          <a:r>
            <a:rPr kumimoji="1" lang="ja-JP" altLang="ja-JP" sz="1000">
              <a:solidFill>
                <a:schemeClr val="dk1"/>
              </a:solidFill>
              <a:effectLst/>
              <a:latin typeface="+mn-lt"/>
              <a:ea typeface="+mn-ea"/>
              <a:cs typeface="+mn-cs"/>
            </a:rPr>
            <a:t>などの</a:t>
          </a:r>
          <a:r>
            <a:rPr kumimoji="1" lang="ja-JP" altLang="en-US" sz="1000">
              <a:solidFill>
                <a:schemeClr val="dk1"/>
              </a:solidFill>
              <a:effectLst/>
              <a:latin typeface="+mn-lt"/>
              <a:ea typeface="+mn-ea"/>
              <a:cs typeface="+mn-cs"/>
            </a:rPr>
            <a:t>補助費</a:t>
          </a:r>
          <a:r>
            <a:rPr kumimoji="1" lang="ja-JP" altLang="ja-JP" sz="1000">
              <a:solidFill>
                <a:schemeClr val="dk1"/>
              </a:solidFill>
              <a:effectLst/>
              <a:latin typeface="+mn-lt"/>
              <a:ea typeface="+mn-ea"/>
              <a:cs typeface="+mn-cs"/>
            </a:rPr>
            <a:t>が減少したことが主な要因である。</a:t>
          </a:r>
          <a:endParaRPr lang="ja-JP" altLang="ja-JP" sz="1100">
            <a:effectLst/>
          </a:endParaRPr>
        </a:p>
        <a:p>
          <a:r>
            <a:rPr kumimoji="1" lang="ja-JP" altLang="ja-JP" sz="1000">
              <a:solidFill>
                <a:schemeClr val="dk1"/>
              </a:solidFill>
              <a:effectLst/>
              <a:latin typeface="+mn-lt"/>
              <a:ea typeface="+mn-ea"/>
              <a:cs typeface="+mn-cs"/>
            </a:rPr>
            <a:t>　</a:t>
          </a:r>
          <a:r>
            <a:rPr kumimoji="1" lang="ja-JP" altLang="en-US" sz="1000">
              <a:solidFill>
                <a:schemeClr val="dk1"/>
              </a:solidFill>
              <a:effectLst/>
              <a:latin typeface="+mn-lt"/>
              <a:ea typeface="+mn-ea"/>
              <a:cs typeface="+mn-cs"/>
            </a:rPr>
            <a:t>土木費の増</a:t>
          </a:r>
          <a:r>
            <a:rPr kumimoji="1" lang="ja-JP" altLang="ja-JP" sz="1000">
              <a:solidFill>
                <a:schemeClr val="dk1"/>
              </a:solidFill>
              <a:effectLst/>
              <a:latin typeface="+mn-lt"/>
              <a:ea typeface="+mn-ea"/>
              <a:cs typeface="+mn-cs"/>
            </a:rPr>
            <a:t>は、</a:t>
          </a:r>
          <a:r>
            <a:rPr kumimoji="1" lang="ja-JP" altLang="en-US" sz="1000">
              <a:solidFill>
                <a:schemeClr val="dk1"/>
              </a:solidFill>
              <a:effectLst/>
              <a:latin typeface="+mn-lt"/>
              <a:ea typeface="+mn-ea"/>
              <a:cs typeface="+mn-cs"/>
            </a:rPr>
            <a:t>道路改良費などの</a:t>
          </a:r>
          <a:r>
            <a:rPr kumimoji="1" lang="ja-JP" altLang="ja-JP" sz="1000">
              <a:solidFill>
                <a:schemeClr val="dk1"/>
              </a:solidFill>
              <a:effectLst/>
              <a:latin typeface="+mn-lt"/>
              <a:ea typeface="+mn-ea"/>
              <a:cs typeface="+mn-cs"/>
            </a:rPr>
            <a:t>普通建設事業が</a:t>
          </a:r>
          <a:r>
            <a:rPr kumimoji="1" lang="ja-JP" altLang="en-US" sz="1000">
              <a:solidFill>
                <a:schemeClr val="dk1"/>
              </a:solidFill>
              <a:effectLst/>
              <a:latin typeface="+mn-lt"/>
              <a:ea typeface="+mn-ea"/>
              <a:cs typeface="+mn-cs"/>
            </a:rPr>
            <a:t>増加</a:t>
          </a:r>
          <a:r>
            <a:rPr kumimoji="1" lang="ja-JP" altLang="ja-JP" sz="1000">
              <a:solidFill>
                <a:schemeClr val="dk1"/>
              </a:solidFill>
              <a:effectLst/>
              <a:latin typeface="+mn-lt"/>
              <a:ea typeface="+mn-ea"/>
              <a:cs typeface="+mn-cs"/>
            </a:rPr>
            <a:t>したことが主な要因である。</a:t>
          </a:r>
          <a:endParaRPr lang="ja-JP" altLang="ja-JP" sz="1100">
            <a:effectLst/>
          </a:endParaRPr>
        </a:p>
        <a:p>
          <a:pPr eaLnBrk="1" fontAlgn="auto" latinLnBrk="0" hangingPunct="1"/>
          <a:r>
            <a:rPr kumimoji="1" lang="ja-JP" altLang="ja-JP" sz="1000">
              <a:solidFill>
                <a:schemeClr val="dk1"/>
              </a:solidFill>
              <a:effectLst/>
              <a:latin typeface="+mn-lt"/>
              <a:ea typeface="+mn-ea"/>
              <a:cs typeface="+mn-cs"/>
            </a:rPr>
            <a:t>　</a:t>
          </a:r>
          <a:r>
            <a:rPr kumimoji="1" lang="ja-JP" altLang="en-US" sz="1000">
              <a:solidFill>
                <a:schemeClr val="dk1"/>
              </a:solidFill>
              <a:effectLst/>
              <a:latin typeface="+mn-lt"/>
              <a:ea typeface="+mn-ea"/>
              <a:cs typeface="+mn-cs"/>
            </a:rPr>
            <a:t>総務費</a:t>
          </a:r>
          <a:r>
            <a:rPr kumimoji="1" lang="ja-JP" altLang="ja-JP" sz="1000">
              <a:solidFill>
                <a:schemeClr val="dk1"/>
              </a:solidFill>
              <a:effectLst/>
              <a:latin typeface="+mn-lt"/>
              <a:ea typeface="+mn-ea"/>
              <a:cs typeface="+mn-cs"/>
            </a:rPr>
            <a:t>の</a:t>
          </a:r>
          <a:r>
            <a:rPr kumimoji="1" lang="ja-JP" altLang="en-US" sz="1000">
              <a:solidFill>
                <a:schemeClr val="dk1"/>
              </a:solidFill>
              <a:effectLst/>
              <a:latin typeface="+mn-lt"/>
              <a:ea typeface="+mn-ea"/>
              <a:cs typeface="+mn-cs"/>
            </a:rPr>
            <a:t>増</a:t>
          </a:r>
          <a:r>
            <a:rPr kumimoji="1" lang="ja-JP" altLang="ja-JP" sz="1000">
              <a:solidFill>
                <a:schemeClr val="dk1"/>
              </a:solidFill>
              <a:effectLst/>
              <a:latin typeface="+mn-lt"/>
              <a:ea typeface="+mn-ea"/>
              <a:cs typeface="+mn-cs"/>
            </a:rPr>
            <a:t>は、</a:t>
          </a:r>
          <a:r>
            <a:rPr kumimoji="1" lang="ja-JP" altLang="en-US" sz="1000">
              <a:solidFill>
                <a:schemeClr val="dk1"/>
              </a:solidFill>
              <a:effectLst/>
              <a:latin typeface="+mn-lt"/>
              <a:ea typeface="+mn-ea"/>
              <a:cs typeface="+mn-cs"/>
            </a:rPr>
            <a:t>離島航空路再生補助金などの補助費</a:t>
          </a:r>
          <a:r>
            <a:rPr kumimoji="1" lang="ja-JP" altLang="ja-JP" sz="1000">
              <a:solidFill>
                <a:schemeClr val="dk1"/>
              </a:solidFill>
              <a:effectLst/>
              <a:latin typeface="+mn-lt"/>
              <a:ea typeface="+mn-ea"/>
              <a:cs typeface="+mn-cs"/>
            </a:rPr>
            <a:t>が</a:t>
          </a:r>
          <a:r>
            <a:rPr kumimoji="1" lang="ja-JP" altLang="en-US" sz="1000">
              <a:solidFill>
                <a:schemeClr val="dk1"/>
              </a:solidFill>
              <a:effectLst/>
              <a:latin typeface="+mn-lt"/>
              <a:ea typeface="+mn-ea"/>
              <a:cs typeface="+mn-cs"/>
            </a:rPr>
            <a:t>増加</a:t>
          </a:r>
          <a:r>
            <a:rPr kumimoji="1" lang="ja-JP" altLang="ja-JP" sz="1000">
              <a:solidFill>
                <a:schemeClr val="dk1"/>
              </a:solidFill>
              <a:effectLst/>
              <a:latin typeface="+mn-lt"/>
              <a:ea typeface="+mn-ea"/>
              <a:cs typeface="+mn-cs"/>
            </a:rPr>
            <a:t>したことが主な要因である。</a:t>
          </a:r>
          <a:r>
            <a:rPr kumimoji="1" lang="ja-JP" altLang="ja-JP" sz="1000" b="0" i="0" baseline="0">
              <a:solidFill>
                <a:schemeClr val="dk1"/>
              </a:solidFill>
              <a:effectLst/>
              <a:latin typeface="+mn-lt"/>
              <a:ea typeface="+mn-ea"/>
              <a:cs typeface="+mn-cs"/>
            </a:rPr>
            <a:t>・災害復旧費は平成</a:t>
          </a:r>
          <a:r>
            <a:rPr kumimoji="1" lang="en-US" altLang="ja-JP" sz="1000" b="0" i="0" baseline="0">
              <a:solidFill>
                <a:schemeClr val="dk1"/>
              </a:solidFill>
              <a:effectLst/>
              <a:latin typeface="+mn-lt"/>
              <a:ea typeface="+mn-ea"/>
              <a:cs typeface="+mn-cs"/>
            </a:rPr>
            <a:t>30</a:t>
          </a:r>
          <a:r>
            <a:rPr kumimoji="1" lang="ja-JP" altLang="ja-JP" sz="1000" b="0" i="0" baseline="0">
              <a:solidFill>
                <a:schemeClr val="dk1"/>
              </a:solidFill>
              <a:effectLst/>
              <a:latin typeface="+mn-lt"/>
              <a:ea typeface="+mn-ea"/>
              <a:cs typeface="+mn-cs"/>
            </a:rPr>
            <a:t>年度（平成</a:t>
          </a:r>
          <a:r>
            <a:rPr kumimoji="1" lang="en-US" altLang="ja-JP" sz="1000" b="0" i="0" baseline="0">
              <a:solidFill>
                <a:schemeClr val="dk1"/>
              </a:solidFill>
              <a:effectLst/>
              <a:latin typeface="+mn-lt"/>
              <a:ea typeface="+mn-ea"/>
              <a:cs typeface="+mn-cs"/>
            </a:rPr>
            <a:t>29</a:t>
          </a:r>
          <a:r>
            <a:rPr kumimoji="1" lang="ja-JP" altLang="ja-JP" sz="1000" b="0" i="0" baseline="0">
              <a:solidFill>
                <a:schemeClr val="dk1"/>
              </a:solidFill>
              <a:effectLst/>
              <a:latin typeface="+mn-lt"/>
              <a:ea typeface="+mn-ea"/>
              <a:cs typeface="+mn-cs"/>
            </a:rPr>
            <a:t>年北部豪雨にかかる災害復旧工事）をピークに年々減少傾向にある。</a:t>
          </a:r>
          <a:endParaRPr lang="ja-JP" altLang="ja-JP" sz="11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長崎県壱岐市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800" b="0" i="0" baseline="0">
              <a:solidFill>
                <a:schemeClr val="dk1"/>
              </a:solidFill>
              <a:effectLst/>
              <a:latin typeface="+mn-lt"/>
              <a:ea typeface="+mn-ea"/>
              <a:cs typeface="+mn-cs"/>
            </a:rPr>
            <a:t>財政調整基金残高　</a:t>
          </a:r>
          <a:r>
            <a:rPr kumimoji="1" lang="en-US" altLang="ja-JP" sz="800" b="0" i="0" baseline="0">
              <a:solidFill>
                <a:schemeClr val="dk1"/>
              </a:solidFill>
              <a:effectLst/>
              <a:latin typeface="+mn-lt"/>
              <a:ea typeface="+mn-ea"/>
              <a:cs typeface="+mn-cs"/>
            </a:rPr>
            <a:t>1,958,077</a:t>
          </a:r>
          <a:r>
            <a:rPr kumimoji="1" lang="ja-JP" altLang="ja-JP" sz="800" b="0" i="0" baseline="0">
              <a:solidFill>
                <a:schemeClr val="dk1"/>
              </a:solidFill>
              <a:effectLst/>
              <a:latin typeface="+mn-lt"/>
              <a:ea typeface="+mn-ea"/>
              <a:cs typeface="+mn-cs"/>
            </a:rPr>
            <a:t>千円（前年度比</a:t>
          </a:r>
          <a:r>
            <a:rPr kumimoji="1" lang="en-US" altLang="ja-JP" sz="800" b="0" i="0" baseline="0">
              <a:solidFill>
                <a:schemeClr val="dk1"/>
              </a:solidFill>
              <a:effectLst/>
              <a:latin typeface="+mn-lt"/>
              <a:ea typeface="+mn-ea"/>
              <a:cs typeface="+mn-cs"/>
            </a:rPr>
            <a:t>403,663</a:t>
          </a:r>
          <a:r>
            <a:rPr kumimoji="1" lang="ja-JP" altLang="ja-JP" sz="800" b="0" i="0" baseline="0">
              <a:solidFill>
                <a:schemeClr val="dk1"/>
              </a:solidFill>
              <a:effectLst/>
              <a:latin typeface="+mn-lt"/>
              <a:ea typeface="+mn-ea"/>
              <a:cs typeface="+mn-cs"/>
            </a:rPr>
            <a:t>千円増）</a:t>
          </a:r>
          <a:endParaRPr lang="ja-JP" altLang="ja-JP" sz="1000">
            <a:effectLst/>
          </a:endParaRPr>
        </a:p>
        <a:p>
          <a:pPr eaLnBrk="1" fontAlgn="auto" latinLnBrk="0" hangingPunct="1"/>
          <a:r>
            <a:rPr kumimoji="1" lang="ja-JP" altLang="ja-JP" sz="800" b="0" i="0" baseline="0">
              <a:solidFill>
                <a:schemeClr val="dk1"/>
              </a:solidFill>
              <a:effectLst/>
              <a:latin typeface="+mn-lt"/>
              <a:ea typeface="+mn-ea"/>
              <a:cs typeface="+mn-cs"/>
            </a:rPr>
            <a:t>実質収支額　</a:t>
          </a:r>
          <a:r>
            <a:rPr kumimoji="1" lang="en-US" altLang="ja-JP" sz="800" b="0" i="0" baseline="0">
              <a:solidFill>
                <a:schemeClr val="dk1"/>
              </a:solidFill>
              <a:effectLst/>
              <a:latin typeface="+mn-lt"/>
              <a:ea typeface="+mn-ea"/>
              <a:cs typeface="+mn-cs"/>
            </a:rPr>
            <a:t>523,137</a:t>
          </a:r>
          <a:r>
            <a:rPr kumimoji="1" lang="ja-JP" altLang="ja-JP" sz="800" b="0" i="0" baseline="0">
              <a:solidFill>
                <a:schemeClr val="dk1"/>
              </a:solidFill>
              <a:effectLst/>
              <a:latin typeface="+mn-lt"/>
              <a:ea typeface="+mn-ea"/>
              <a:cs typeface="+mn-cs"/>
            </a:rPr>
            <a:t>千円（前年度比</a:t>
          </a:r>
          <a:r>
            <a:rPr kumimoji="1" lang="en-US" altLang="ja-JP" sz="800" b="0" i="0" baseline="0">
              <a:solidFill>
                <a:schemeClr val="dk1"/>
              </a:solidFill>
              <a:effectLst/>
              <a:latin typeface="+mn-lt"/>
              <a:ea typeface="+mn-ea"/>
              <a:cs typeface="+mn-cs"/>
            </a:rPr>
            <a:t>222,759</a:t>
          </a:r>
          <a:r>
            <a:rPr kumimoji="1" lang="ja-JP" altLang="ja-JP" sz="800" b="0" i="0" baseline="0">
              <a:solidFill>
                <a:schemeClr val="dk1"/>
              </a:solidFill>
              <a:effectLst/>
              <a:latin typeface="+mn-lt"/>
              <a:ea typeface="+mn-ea"/>
              <a:cs typeface="+mn-cs"/>
            </a:rPr>
            <a:t>千円</a:t>
          </a:r>
          <a:r>
            <a:rPr kumimoji="1" lang="ja-JP" altLang="en-US" sz="800" b="0" i="0" baseline="0">
              <a:solidFill>
                <a:schemeClr val="dk1"/>
              </a:solidFill>
              <a:effectLst/>
              <a:latin typeface="+mn-lt"/>
              <a:ea typeface="+mn-ea"/>
              <a:cs typeface="+mn-cs"/>
            </a:rPr>
            <a:t>減</a:t>
          </a:r>
          <a:r>
            <a:rPr kumimoji="1" lang="ja-JP" altLang="ja-JP" sz="800" b="0" i="0" baseline="0">
              <a:solidFill>
                <a:schemeClr val="dk1"/>
              </a:solidFill>
              <a:effectLst/>
              <a:latin typeface="+mn-lt"/>
              <a:ea typeface="+mn-ea"/>
              <a:cs typeface="+mn-cs"/>
            </a:rPr>
            <a:t>）</a:t>
          </a:r>
          <a:endParaRPr lang="ja-JP" altLang="ja-JP" sz="1000">
            <a:effectLst/>
          </a:endParaRPr>
        </a:p>
        <a:p>
          <a:pPr eaLnBrk="1" fontAlgn="auto" latinLnBrk="0" hangingPunct="1"/>
          <a:r>
            <a:rPr kumimoji="1" lang="ja-JP" altLang="ja-JP" sz="800" b="0" i="0" baseline="0">
              <a:solidFill>
                <a:schemeClr val="dk1"/>
              </a:solidFill>
              <a:effectLst/>
              <a:latin typeface="+mn-lt"/>
              <a:ea typeface="+mn-ea"/>
              <a:cs typeface="+mn-cs"/>
            </a:rPr>
            <a:t>実質単年度収支額　</a:t>
          </a:r>
          <a:r>
            <a:rPr kumimoji="1" lang="en-US" altLang="ja-JP" sz="800" b="0" i="0" baseline="0">
              <a:solidFill>
                <a:schemeClr val="dk1"/>
              </a:solidFill>
              <a:effectLst/>
              <a:latin typeface="+mn-lt"/>
              <a:ea typeface="+mn-ea"/>
              <a:cs typeface="+mn-cs"/>
            </a:rPr>
            <a:t>180,873</a:t>
          </a:r>
          <a:r>
            <a:rPr kumimoji="1" lang="ja-JP" altLang="ja-JP" sz="800" b="0" i="0" baseline="0">
              <a:solidFill>
                <a:schemeClr val="dk1"/>
              </a:solidFill>
              <a:effectLst/>
              <a:latin typeface="+mn-lt"/>
              <a:ea typeface="+mn-ea"/>
              <a:cs typeface="+mn-cs"/>
            </a:rPr>
            <a:t>千円（前年度比</a:t>
          </a:r>
          <a:r>
            <a:rPr kumimoji="1" lang="en-US" altLang="ja-JP" sz="800" b="0" i="0" baseline="0">
              <a:solidFill>
                <a:schemeClr val="dk1"/>
              </a:solidFill>
              <a:effectLst/>
              <a:latin typeface="+mn-lt"/>
              <a:ea typeface="+mn-ea"/>
              <a:cs typeface="+mn-cs"/>
            </a:rPr>
            <a:t>362,669</a:t>
          </a:r>
          <a:r>
            <a:rPr kumimoji="1" lang="ja-JP" altLang="ja-JP" sz="800" b="0" i="0" baseline="0">
              <a:solidFill>
                <a:schemeClr val="dk1"/>
              </a:solidFill>
              <a:effectLst/>
              <a:latin typeface="+mn-lt"/>
              <a:ea typeface="+mn-ea"/>
              <a:cs typeface="+mn-cs"/>
            </a:rPr>
            <a:t>千円</a:t>
          </a:r>
          <a:r>
            <a:rPr kumimoji="1" lang="ja-JP" altLang="en-US" sz="800" b="0" i="0" baseline="0">
              <a:solidFill>
                <a:schemeClr val="dk1"/>
              </a:solidFill>
              <a:effectLst/>
              <a:latin typeface="+mn-lt"/>
              <a:ea typeface="+mn-ea"/>
              <a:cs typeface="+mn-cs"/>
            </a:rPr>
            <a:t>減</a:t>
          </a:r>
          <a:r>
            <a:rPr kumimoji="1" lang="ja-JP" altLang="ja-JP" sz="800" b="0" i="0" baseline="0">
              <a:solidFill>
                <a:schemeClr val="dk1"/>
              </a:solidFill>
              <a:effectLst/>
              <a:latin typeface="+mn-lt"/>
              <a:ea typeface="+mn-ea"/>
              <a:cs typeface="+mn-cs"/>
            </a:rPr>
            <a:t>）</a:t>
          </a:r>
          <a:endParaRPr lang="ja-JP" altLang="ja-JP" sz="1000">
            <a:effectLst/>
          </a:endParaRPr>
        </a:p>
        <a:p>
          <a:pPr eaLnBrk="1" fontAlgn="auto" latinLnBrk="0" hangingPunct="1"/>
          <a:r>
            <a:rPr kumimoji="1" lang="ja-JP" altLang="ja-JP" sz="800" b="0" i="0" baseline="0">
              <a:solidFill>
                <a:schemeClr val="dk1"/>
              </a:solidFill>
              <a:effectLst/>
              <a:latin typeface="+mn-lt"/>
              <a:ea typeface="+mn-ea"/>
              <a:cs typeface="+mn-cs"/>
            </a:rPr>
            <a:t>標準財政規模　</a:t>
          </a:r>
          <a:r>
            <a:rPr kumimoji="1" lang="en-US" altLang="ja-JP" sz="800" b="0" i="0" baseline="0">
              <a:solidFill>
                <a:schemeClr val="dk1"/>
              </a:solidFill>
              <a:effectLst/>
              <a:latin typeface="+mn-lt"/>
              <a:ea typeface="+mn-ea"/>
              <a:cs typeface="+mn-cs"/>
            </a:rPr>
            <a:t>12,651,437</a:t>
          </a:r>
          <a:r>
            <a:rPr kumimoji="1" lang="ja-JP" altLang="ja-JP" sz="800" b="0" i="0" baseline="0">
              <a:solidFill>
                <a:schemeClr val="dk1"/>
              </a:solidFill>
              <a:effectLst/>
              <a:latin typeface="+mn-lt"/>
              <a:ea typeface="+mn-ea"/>
              <a:cs typeface="+mn-cs"/>
            </a:rPr>
            <a:t>千円（前年度比</a:t>
          </a:r>
          <a:r>
            <a:rPr kumimoji="1" lang="en-US" altLang="ja-JP" sz="800" b="0" i="0" baseline="0">
              <a:solidFill>
                <a:schemeClr val="dk1"/>
              </a:solidFill>
              <a:effectLst/>
              <a:latin typeface="+mn-lt"/>
              <a:ea typeface="+mn-ea"/>
              <a:cs typeface="+mn-cs"/>
            </a:rPr>
            <a:t>279,627</a:t>
          </a:r>
          <a:r>
            <a:rPr kumimoji="1" lang="ja-JP" altLang="ja-JP" sz="800" b="0" i="0" baseline="0">
              <a:solidFill>
                <a:schemeClr val="dk1"/>
              </a:solidFill>
              <a:effectLst/>
              <a:latin typeface="+mn-lt"/>
              <a:ea typeface="+mn-ea"/>
              <a:cs typeface="+mn-cs"/>
            </a:rPr>
            <a:t>千円</a:t>
          </a:r>
          <a:r>
            <a:rPr kumimoji="1" lang="ja-JP" altLang="en-US" sz="800" b="0" i="0" baseline="0">
              <a:solidFill>
                <a:schemeClr val="dk1"/>
              </a:solidFill>
              <a:effectLst/>
              <a:latin typeface="+mn-lt"/>
              <a:ea typeface="+mn-ea"/>
              <a:cs typeface="+mn-cs"/>
            </a:rPr>
            <a:t>減</a:t>
          </a:r>
          <a:r>
            <a:rPr kumimoji="1" lang="ja-JP" altLang="ja-JP" sz="800" b="0" i="0" baseline="0">
              <a:solidFill>
                <a:schemeClr val="dk1"/>
              </a:solidFill>
              <a:effectLst/>
              <a:latin typeface="+mn-lt"/>
              <a:ea typeface="+mn-ea"/>
              <a:cs typeface="+mn-cs"/>
            </a:rPr>
            <a:t>）</a:t>
          </a:r>
          <a:endParaRPr lang="ja-JP" altLang="ja-JP" sz="1000">
            <a:effectLst/>
          </a:endParaRPr>
        </a:p>
        <a:p>
          <a:pPr eaLnBrk="1" fontAlgn="auto" latinLnBrk="0" hangingPunct="1"/>
          <a:r>
            <a:rPr kumimoji="1" lang="ja-JP" altLang="en-US" sz="800" b="0" i="0" baseline="0">
              <a:solidFill>
                <a:schemeClr val="dk1"/>
              </a:solidFill>
              <a:effectLst/>
              <a:latin typeface="+mn-lt"/>
              <a:ea typeface="+mn-ea"/>
              <a:cs typeface="+mn-cs"/>
            </a:rPr>
            <a:t>前年度と比べ、</a:t>
          </a:r>
          <a:r>
            <a:rPr kumimoji="1" lang="ja-JP" altLang="ja-JP" sz="800" b="0" i="0" baseline="0">
              <a:solidFill>
                <a:schemeClr val="dk1"/>
              </a:solidFill>
              <a:effectLst/>
              <a:latin typeface="+mn-lt"/>
              <a:ea typeface="+mn-ea"/>
              <a:cs typeface="+mn-cs"/>
            </a:rPr>
            <a:t>実質収支額</a:t>
          </a:r>
          <a:r>
            <a:rPr kumimoji="1" lang="ja-JP" altLang="en-US" sz="800" b="0" i="0" baseline="0">
              <a:solidFill>
                <a:schemeClr val="dk1"/>
              </a:solidFill>
              <a:effectLst/>
              <a:latin typeface="+mn-lt"/>
              <a:ea typeface="+mn-ea"/>
              <a:cs typeface="+mn-cs"/>
            </a:rPr>
            <a:t>は減少し、</a:t>
          </a:r>
          <a:r>
            <a:rPr kumimoji="1" lang="ja-JP" altLang="ja-JP" sz="800" b="0" i="0" baseline="0">
              <a:solidFill>
                <a:schemeClr val="dk1"/>
              </a:solidFill>
              <a:effectLst/>
              <a:latin typeface="+mn-lt"/>
              <a:ea typeface="+mn-ea"/>
              <a:cs typeface="+mn-cs"/>
            </a:rPr>
            <a:t>財政調整基金残高は増加した。それに伴い標準財政規模比における実質収支額</a:t>
          </a:r>
          <a:r>
            <a:rPr kumimoji="1" lang="ja-JP" altLang="en-US" sz="800" b="0" i="0" baseline="0">
              <a:solidFill>
                <a:schemeClr val="dk1"/>
              </a:solidFill>
              <a:effectLst/>
              <a:latin typeface="+mn-lt"/>
              <a:ea typeface="+mn-ea"/>
              <a:cs typeface="+mn-cs"/>
            </a:rPr>
            <a:t>は減少し、</a:t>
          </a:r>
          <a:r>
            <a:rPr kumimoji="1" lang="ja-JP" altLang="ja-JP" sz="800" b="0" i="0" baseline="0">
              <a:solidFill>
                <a:schemeClr val="dk1"/>
              </a:solidFill>
              <a:effectLst/>
              <a:latin typeface="+mn-lt"/>
              <a:ea typeface="+mn-ea"/>
              <a:cs typeface="+mn-cs"/>
            </a:rPr>
            <a:t>財政調整基金残高</a:t>
          </a:r>
          <a:r>
            <a:rPr kumimoji="1" lang="ja-JP" altLang="en-US" sz="800" b="0" i="0" baseline="0">
              <a:solidFill>
                <a:schemeClr val="dk1"/>
              </a:solidFill>
              <a:effectLst/>
              <a:latin typeface="+mn-lt"/>
              <a:ea typeface="+mn-ea"/>
              <a:cs typeface="+mn-cs"/>
            </a:rPr>
            <a:t>は</a:t>
          </a:r>
          <a:r>
            <a:rPr kumimoji="1" lang="ja-JP" altLang="ja-JP" sz="800" b="0" i="0" baseline="0">
              <a:solidFill>
                <a:schemeClr val="dk1"/>
              </a:solidFill>
              <a:effectLst/>
              <a:latin typeface="+mn-lt"/>
              <a:ea typeface="+mn-ea"/>
              <a:cs typeface="+mn-cs"/>
            </a:rPr>
            <a:t>増加している。また、平成</a:t>
          </a:r>
          <a:r>
            <a:rPr kumimoji="1" lang="en-US" altLang="ja-JP" sz="800" b="0" i="0" baseline="0">
              <a:solidFill>
                <a:schemeClr val="dk1"/>
              </a:solidFill>
              <a:effectLst/>
              <a:latin typeface="+mn-lt"/>
              <a:ea typeface="+mn-ea"/>
              <a:cs typeface="+mn-cs"/>
            </a:rPr>
            <a:t>29</a:t>
          </a:r>
          <a:r>
            <a:rPr kumimoji="1" lang="ja-JP" altLang="ja-JP" sz="800" b="0" i="0" baseline="0">
              <a:solidFill>
                <a:schemeClr val="dk1"/>
              </a:solidFill>
              <a:effectLst/>
              <a:latin typeface="+mn-lt"/>
              <a:ea typeface="+mn-ea"/>
              <a:cs typeface="+mn-cs"/>
            </a:rPr>
            <a:t>年に発生した九州北部豪雨に係る災害復旧工事が平成</a:t>
          </a:r>
          <a:r>
            <a:rPr kumimoji="1" lang="en-US" altLang="ja-JP" sz="800" b="0" i="0" baseline="0">
              <a:solidFill>
                <a:schemeClr val="dk1"/>
              </a:solidFill>
              <a:effectLst/>
              <a:latin typeface="+mn-lt"/>
              <a:ea typeface="+mn-ea"/>
              <a:cs typeface="+mn-cs"/>
            </a:rPr>
            <a:t>30</a:t>
          </a:r>
          <a:r>
            <a:rPr kumimoji="1" lang="ja-JP" altLang="ja-JP" sz="800" b="0" i="0" baseline="0">
              <a:solidFill>
                <a:schemeClr val="dk1"/>
              </a:solidFill>
              <a:effectLst/>
              <a:latin typeface="+mn-lt"/>
              <a:ea typeface="+mn-ea"/>
              <a:cs typeface="+mn-cs"/>
            </a:rPr>
            <a:t>年度をピークに減少してきたこと及び小中学校の大規模建設事業が完了したことなどから、単年度収支</a:t>
          </a:r>
          <a:r>
            <a:rPr kumimoji="1" lang="ja-JP" altLang="en-US" sz="800" b="0" i="0" baseline="0">
              <a:solidFill>
                <a:schemeClr val="dk1"/>
              </a:solidFill>
              <a:effectLst/>
              <a:latin typeface="+mn-lt"/>
              <a:ea typeface="+mn-ea"/>
              <a:cs typeface="+mn-cs"/>
            </a:rPr>
            <a:t>は</a:t>
          </a:r>
          <a:r>
            <a:rPr kumimoji="1" lang="ja-JP" altLang="ja-JP" sz="800" b="0" i="0" baseline="0">
              <a:solidFill>
                <a:schemeClr val="dk1"/>
              </a:solidFill>
              <a:effectLst/>
              <a:latin typeface="+mn-lt"/>
              <a:ea typeface="+mn-ea"/>
              <a:cs typeface="+mn-cs"/>
            </a:rPr>
            <a:t>改善</a:t>
          </a:r>
          <a:r>
            <a:rPr kumimoji="1" lang="ja-JP" altLang="en-US" sz="800" b="0" i="0" baseline="0">
              <a:solidFill>
                <a:schemeClr val="dk1"/>
              </a:solidFill>
              <a:effectLst/>
              <a:latin typeface="+mn-lt"/>
              <a:ea typeface="+mn-ea"/>
              <a:cs typeface="+mn-cs"/>
            </a:rPr>
            <a:t>傾向にあったが</a:t>
          </a:r>
          <a:r>
            <a:rPr kumimoji="1" lang="ja-JP" altLang="ja-JP" sz="800" b="0" i="0" baseline="0">
              <a:solidFill>
                <a:schemeClr val="dk1"/>
              </a:solidFill>
              <a:effectLst/>
              <a:latin typeface="+mn-lt"/>
              <a:ea typeface="+mn-ea"/>
              <a:cs typeface="+mn-cs"/>
            </a:rPr>
            <a:t>、</a:t>
          </a:r>
          <a:r>
            <a:rPr kumimoji="1" lang="ja-JP" altLang="en-US" sz="800" b="0" i="0" baseline="0">
              <a:solidFill>
                <a:schemeClr val="dk1"/>
              </a:solidFill>
              <a:effectLst/>
              <a:latin typeface="+mn-lt"/>
              <a:ea typeface="+mn-ea"/>
              <a:cs typeface="+mn-cs"/>
            </a:rPr>
            <a:t>令和４年度は道路改良事業が大幅に増加したこと、物価高騰による物件費の増加により、</a:t>
          </a:r>
          <a:r>
            <a:rPr kumimoji="1" lang="ja-JP" altLang="ja-JP" sz="800" b="0" i="0" baseline="0">
              <a:solidFill>
                <a:schemeClr val="dk1"/>
              </a:solidFill>
              <a:effectLst/>
              <a:latin typeface="+mn-lt"/>
              <a:ea typeface="+mn-ea"/>
              <a:cs typeface="+mn-cs"/>
            </a:rPr>
            <a:t>実質単年度収支の標準財政規模比は前年度比</a:t>
          </a:r>
          <a:r>
            <a:rPr kumimoji="1" lang="en-US" altLang="ja-JP" sz="800" b="0" i="0" baseline="0">
              <a:solidFill>
                <a:schemeClr val="dk1"/>
              </a:solidFill>
              <a:effectLst/>
              <a:latin typeface="+mn-lt"/>
              <a:ea typeface="+mn-ea"/>
              <a:cs typeface="+mn-cs"/>
            </a:rPr>
            <a:t>2.77</a:t>
          </a:r>
          <a:r>
            <a:rPr kumimoji="1" lang="ja-JP" altLang="ja-JP" sz="800" b="0" i="0" baseline="0">
              <a:solidFill>
                <a:schemeClr val="dk1"/>
              </a:solidFill>
              <a:effectLst/>
              <a:latin typeface="+mn-lt"/>
              <a:ea typeface="+mn-ea"/>
              <a:cs typeface="+mn-cs"/>
            </a:rPr>
            <a:t>ポイント</a:t>
          </a:r>
          <a:r>
            <a:rPr kumimoji="1" lang="ja-JP" altLang="en-US" sz="800" b="0" i="0" baseline="0">
              <a:solidFill>
                <a:schemeClr val="dk1"/>
              </a:solidFill>
              <a:effectLst/>
              <a:latin typeface="+mn-lt"/>
              <a:ea typeface="+mn-ea"/>
              <a:cs typeface="+mn-cs"/>
            </a:rPr>
            <a:t>減</a:t>
          </a:r>
          <a:r>
            <a:rPr kumimoji="1" lang="ja-JP" altLang="ja-JP" sz="800" b="0" i="0" baseline="0">
              <a:solidFill>
                <a:schemeClr val="dk1"/>
              </a:solidFill>
              <a:effectLst/>
              <a:latin typeface="+mn-lt"/>
              <a:ea typeface="+mn-ea"/>
              <a:cs typeface="+mn-cs"/>
            </a:rPr>
            <a:t>となった。</a:t>
          </a:r>
          <a:endParaRPr lang="ja-JP" altLang="ja-JP" sz="10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長崎県壱岐市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全会計において赤字がないことから、実質赤字比率及び連結実質赤字比率はない。しかしながら、各公営事業会計の財源不足を補填する形で一般会計から多額の繰出しを行っているため、今後、公営企業特別会計については、独立採算制の原則に基づき経営努力と経費の節減等を進めることにより、繰出金等の抑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長崎県壱岐市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前年度と比較して、合併特例事業</a:t>
          </a:r>
          <a:r>
            <a:rPr kumimoji="1" lang="ja-JP" altLang="en-US" sz="1100">
              <a:solidFill>
                <a:schemeClr val="dk1"/>
              </a:solidFill>
              <a:effectLst/>
              <a:latin typeface="+mn-lt"/>
              <a:ea typeface="+mn-ea"/>
              <a:cs typeface="+mn-cs"/>
            </a:rPr>
            <a:t>等の</a:t>
          </a:r>
          <a:r>
            <a:rPr kumimoji="1" lang="ja-JP" altLang="ja-JP" sz="1100">
              <a:solidFill>
                <a:schemeClr val="dk1"/>
              </a:solidFill>
              <a:effectLst/>
              <a:latin typeface="+mn-lt"/>
              <a:ea typeface="+mn-ea"/>
              <a:cs typeface="+mn-cs"/>
            </a:rPr>
            <a:t>起債の償還が始まったことに伴い、「元利償還金等（</a:t>
          </a:r>
          <a:r>
            <a:rPr kumimoji="1" lang="en-US" altLang="ja-JP" sz="1100">
              <a:solidFill>
                <a:schemeClr val="dk1"/>
              </a:solidFill>
              <a:effectLst/>
              <a:latin typeface="+mn-lt"/>
              <a:ea typeface="+mn-ea"/>
              <a:cs typeface="+mn-cs"/>
            </a:rPr>
            <a:t>A)</a:t>
          </a:r>
          <a:r>
            <a:rPr kumimoji="1" lang="ja-JP" altLang="ja-JP" sz="1100">
              <a:solidFill>
                <a:schemeClr val="dk1"/>
              </a:solidFill>
              <a:effectLst/>
              <a:latin typeface="+mn-lt"/>
              <a:ea typeface="+mn-ea"/>
              <a:cs typeface="+mn-cs"/>
            </a:rPr>
            <a:t>」が、増加している。その結果、実質公債費比率の分子は増加することとなった。</a:t>
          </a:r>
          <a:r>
            <a:rPr kumimoji="1" lang="ja-JP" altLang="en-US" sz="1100">
              <a:solidFill>
                <a:schemeClr val="dk1"/>
              </a:solidFill>
              <a:effectLst/>
              <a:latin typeface="+mn-lt"/>
              <a:ea typeface="+mn-ea"/>
              <a:cs typeface="+mn-cs"/>
            </a:rPr>
            <a:t>今後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公債費負担は減少していく見込みであるが、</a:t>
          </a:r>
          <a:r>
            <a:rPr kumimoji="1" lang="ja-JP" altLang="ja-JP" sz="1100">
              <a:solidFill>
                <a:schemeClr val="dk1"/>
              </a:solidFill>
              <a:effectLst/>
              <a:latin typeface="+mn-lt"/>
              <a:ea typeface="+mn-ea"/>
              <a:cs typeface="+mn-cs"/>
            </a:rPr>
            <a:t>これまでに引き続き、必要性・緊急性等を見極めた起債の選定を行い、公債費負担</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抑えていく必要がある。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利用なし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長崎県壱岐市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の将来負担比率の分子を減少させた主な要因には、通常償還により地方債現在高及び公営企業債等繰入見込額が減少したことのほか、財政調整基金及び減債基金などの積立により、充当可能基金が増加したためで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長崎県壱岐市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年度末の基金残高は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10,012</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百万円となっており、前年度から約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765</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百万円の増加となっている。</a:t>
          </a:r>
          <a:endParaRPr lang="ja-JP" altLang="ja-JP" sz="18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これは、財政調整基金約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404</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ふるさと応援基金約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245</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減債基金約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90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百万円の積立が増加した</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ことが主な要因である。</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毎年、慢性化した財源不足を補うために多額の基金を取り崩しており、このままでは柔軟な財政運営を行うことは難しくなっている。今後はより一層の歳入確保及び歳出削減に取り組むとともに、基金の積立てと取崩しが均衡した、財源不足を基金に頼らない財政運営に努めていかなければならな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・合併振興基金：市民の連帯の強化及び地域振興を図るため。</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・ふるさと市町村圏基金：壱岐市の創造的かつ一体的な振興整備のため。</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・地域福祉基金：在宅福祉、健康づくり、民間活動の活発化等、市における地域福祉の向上を図るため。</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・過疎地域自立促進特別事業基金：壱岐市が実施する過疎地域自立促進特別措置法第１２条第２項に規定する事業の財源に充てるため。</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・ふるさと応援基金：ふるさと壱岐を愛する者、壱岐市の未来に向けて応援する者から寄附された寄附金を適正に管理し、まちづくり事業に充てるため。</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・地域振興基金：市の地域振興に資する事業の財源に充てるため。</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・老人福祉施設整備基金：老人福祉施設の整備充実を図るため。</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中山間ふるさと活性化基金：農地、水路、農道等の整備その他中山間地域における集落共同活動の強化に対する支援事業を行い、土地改良施設の機能を適正に発揮させるとともに、中山間地域の地勢を生かし、その活性化を図るため。</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・栽培漁業振興基金：本市沿岸における種苗放流の推進を図るため。</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・沿岸漁業振興基金：本市沿岸における沿岸漁業等の振興を図るため。</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・教育振興基金：市立小学校及び市立中学校の教育の振興を図るため。</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・松永記念館維持管理基金：松永記念館の維持管理運営資金に充てるため。</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・原の辻遺跡保存整備基金：考古学上貴重な遺跡である原の辻遺跡を保存し、整備するとともに、観光資源として活用し、市の活性化を図るため。</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・本庁舎建設基金：市本庁舎の建設に要する経費の財源に充てるため。</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・学校施設整備基金：学校施設の整備に要する経費の財源に充てるため。</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・森林環境譲与税基金：市が実施する森林の整備及びその促進に関する施策に要する経費の財源に充てるため。</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ふるさと応援基金を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245</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百万円、過疎地域持続的発展特別事業基金を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百万円積み立てており、その他特定目的基金の残高が増加した。</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基金残高（財政調整基金及び減債基金含む）が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80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億円を下回ることなく、その時々の社会情勢により必要に応じて基金の積立て・取崩しを行っていく。</a:t>
          </a: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年度末の基金残高は約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1,958</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百万円となっており、前年度から約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404</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百万円の増加となっている。</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これは、後年度の財源不足に備えるため、財政調整基金に積み立てるものである。</a:t>
          </a:r>
        </a:p>
        <a:p>
          <a:endParaRPr kumimoji="1" lang="en-US" altLang="ja-JP" sz="1400" b="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財政調整基金の残高は標準財政規模の概ね</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％の範囲が適正とされており、今年度においてはその額を確保できている。</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近年、多発している自然災害や感染症対策などの臨時的財政需要に対応できるように、引き続き、財政調整基金の残高の確保に努める必要がある。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年度末の基金残高は約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1,516</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百万円となっており、前年度から約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90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百万円の増加となっている。</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これは、合併特例事業やＨ</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年度に発生した災害復旧費に係る起債の償還が始まったことから、後年度の公債費の増加に備えるため、減債基金に積み立てるものである。　</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柔軟な財政運営を行うためには、標準財政規模の</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％程度は減債基金を保有する必要があると考えられる。令和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年度にかけて市債の償還等がピークを迎え、厳しい財政運営を強いられるが、この適正とされる基準に近づけられるように徹底した事務事業等の見直しを図り、公債費等の歳出抑制に努めていく。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長崎県壱岐市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24,956
24,858
139.42
24,139,487
23,444,825
523,137
12,651,437
25,143,600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18.6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[ 73.2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本市の有形固定資産減価償却率は、類似団体・全国・長崎県のそれぞれの平均と比べて高い水準にあり、資産の償却（老朽化）が進んでいる状況にある。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今後は、壱岐市公共施設個別施設計画に基づき、持続可能な公共施設マネジメントのために、公共施設の修繕や更新、集約化・複合化を推進していく。</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36830</xdr:rowOff>
    </xdr:from>
    <xdr:to>
      <xdr:col>23</xdr:col>
      <xdr:colOff>85090</xdr:colOff>
      <xdr:row>33</xdr:row>
      <xdr:rowOff>155469</xdr:rowOff>
    </xdr:to>
    <xdr:cxnSp macro="">
      <xdr:nvCxnSpPr>
        <xdr:cNvPr id="65" name="直線コネクタ 64"/>
        <xdr:cNvCxnSpPr/>
      </xdr:nvCxnSpPr>
      <xdr:spPr>
        <a:xfrm flipV="1">
          <a:off x="4760595" y="5266055"/>
          <a:ext cx="1270" cy="1318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159296</xdr:rowOff>
    </xdr:from>
    <xdr:ext cx="405111" cy="259045"/>
    <xdr:sp macro="" textlink="">
      <xdr:nvSpPr>
        <xdr:cNvPr id="66" name="有形固定資産減価償却率最小値テキスト"/>
        <xdr:cNvSpPr txBox="1"/>
      </xdr:nvSpPr>
      <xdr:spPr>
        <a:xfrm>
          <a:off x="4813300" y="6588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155469</xdr:rowOff>
    </xdr:from>
    <xdr:to>
      <xdr:col>23</xdr:col>
      <xdr:colOff>174625</xdr:colOff>
      <xdr:row>33</xdr:row>
      <xdr:rowOff>155469</xdr:rowOff>
    </xdr:to>
    <xdr:cxnSp macro="">
      <xdr:nvCxnSpPr>
        <xdr:cNvPr id="67" name="直線コネクタ 66"/>
        <xdr:cNvCxnSpPr/>
      </xdr:nvCxnSpPr>
      <xdr:spPr>
        <a:xfrm>
          <a:off x="4673600" y="658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154957</xdr:rowOff>
    </xdr:from>
    <xdr:ext cx="405111" cy="259045"/>
    <xdr:sp macro="" textlink="">
      <xdr:nvSpPr>
        <xdr:cNvPr id="68" name="有形固定資産減価償却率最大値テキスト"/>
        <xdr:cNvSpPr txBox="1"/>
      </xdr:nvSpPr>
      <xdr:spPr>
        <a:xfrm>
          <a:off x="4813300" y="5041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36830</xdr:rowOff>
    </xdr:from>
    <xdr:to>
      <xdr:col>23</xdr:col>
      <xdr:colOff>174625</xdr:colOff>
      <xdr:row>26</xdr:row>
      <xdr:rowOff>36830</xdr:rowOff>
    </xdr:to>
    <xdr:cxnSp macro="">
      <xdr:nvCxnSpPr>
        <xdr:cNvPr id="69" name="直線コネクタ 68"/>
        <xdr:cNvCxnSpPr/>
      </xdr:nvCxnSpPr>
      <xdr:spPr>
        <a:xfrm>
          <a:off x="4673600" y="5266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8060</xdr:rowOff>
    </xdr:from>
    <xdr:ext cx="405111" cy="259045"/>
    <xdr:sp macro="" textlink="">
      <xdr:nvSpPr>
        <xdr:cNvPr id="70" name="有形固定資産減価償却率平均値テキスト"/>
        <xdr:cNvSpPr txBox="1"/>
      </xdr:nvSpPr>
      <xdr:spPr>
        <a:xfrm>
          <a:off x="4813300" y="5923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156633</xdr:rowOff>
    </xdr:from>
    <xdr:to>
      <xdr:col>23</xdr:col>
      <xdr:colOff>136525</xdr:colOff>
      <xdr:row>31</xdr:row>
      <xdr:rowOff>86783</xdr:rowOff>
    </xdr:to>
    <xdr:sp macro="" textlink="">
      <xdr:nvSpPr>
        <xdr:cNvPr id="71" name="フローチャート: 判断 70"/>
        <xdr:cNvSpPr/>
      </xdr:nvSpPr>
      <xdr:spPr>
        <a:xfrm>
          <a:off x="4711700" y="60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111654</xdr:rowOff>
    </xdr:from>
    <xdr:to>
      <xdr:col>19</xdr:col>
      <xdr:colOff>187325</xdr:colOff>
      <xdr:row>31</xdr:row>
      <xdr:rowOff>41804</xdr:rowOff>
    </xdr:to>
    <xdr:sp macro="" textlink="">
      <xdr:nvSpPr>
        <xdr:cNvPr id="72" name="フローチャート: 判断 71"/>
        <xdr:cNvSpPr/>
      </xdr:nvSpPr>
      <xdr:spPr>
        <a:xfrm>
          <a:off x="4000500" y="602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97261</xdr:rowOff>
    </xdr:from>
    <xdr:to>
      <xdr:col>15</xdr:col>
      <xdr:colOff>187325</xdr:colOff>
      <xdr:row>31</xdr:row>
      <xdr:rowOff>27411</xdr:rowOff>
    </xdr:to>
    <xdr:sp macro="" textlink="">
      <xdr:nvSpPr>
        <xdr:cNvPr id="73" name="フローチャート: 判断 72"/>
        <xdr:cNvSpPr/>
      </xdr:nvSpPr>
      <xdr:spPr>
        <a:xfrm>
          <a:off x="3238500" y="601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84667</xdr:rowOff>
    </xdr:from>
    <xdr:to>
      <xdr:col>11</xdr:col>
      <xdr:colOff>187325</xdr:colOff>
      <xdr:row>31</xdr:row>
      <xdr:rowOff>14817</xdr:rowOff>
    </xdr:to>
    <xdr:sp macro="" textlink="">
      <xdr:nvSpPr>
        <xdr:cNvPr id="74" name="フローチャート: 判断 73"/>
        <xdr:cNvSpPr/>
      </xdr:nvSpPr>
      <xdr:spPr>
        <a:xfrm>
          <a:off x="2476500" y="599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81068</xdr:rowOff>
    </xdr:from>
    <xdr:to>
      <xdr:col>7</xdr:col>
      <xdr:colOff>187325</xdr:colOff>
      <xdr:row>31</xdr:row>
      <xdr:rowOff>11218</xdr:rowOff>
    </xdr:to>
    <xdr:sp macro="" textlink="">
      <xdr:nvSpPr>
        <xdr:cNvPr id="75" name="フローチャート: 判断 74"/>
        <xdr:cNvSpPr/>
      </xdr:nvSpPr>
      <xdr:spPr>
        <a:xfrm>
          <a:off x="1714500" y="599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132715</xdr:rowOff>
    </xdr:from>
    <xdr:to>
      <xdr:col>23</xdr:col>
      <xdr:colOff>136525</xdr:colOff>
      <xdr:row>32</xdr:row>
      <xdr:rowOff>62865</xdr:rowOff>
    </xdr:to>
    <xdr:sp macro="" textlink="">
      <xdr:nvSpPr>
        <xdr:cNvPr id="81" name="楕円 80"/>
        <xdr:cNvSpPr/>
      </xdr:nvSpPr>
      <xdr:spPr>
        <a:xfrm>
          <a:off x="4711700" y="621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111142</xdr:rowOff>
    </xdr:from>
    <xdr:ext cx="405111" cy="259045"/>
    <xdr:sp macro="" textlink="">
      <xdr:nvSpPr>
        <xdr:cNvPr id="82" name="有形固定資産減価償却率該当値テキスト"/>
        <xdr:cNvSpPr txBox="1"/>
      </xdr:nvSpPr>
      <xdr:spPr>
        <a:xfrm>
          <a:off x="4813300"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114723</xdr:rowOff>
    </xdr:from>
    <xdr:to>
      <xdr:col>19</xdr:col>
      <xdr:colOff>187325</xdr:colOff>
      <xdr:row>32</xdr:row>
      <xdr:rowOff>44873</xdr:rowOff>
    </xdr:to>
    <xdr:sp macro="" textlink="">
      <xdr:nvSpPr>
        <xdr:cNvPr id="83" name="楕円 82"/>
        <xdr:cNvSpPr/>
      </xdr:nvSpPr>
      <xdr:spPr>
        <a:xfrm>
          <a:off x="4000500" y="620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165523</xdr:rowOff>
    </xdr:from>
    <xdr:to>
      <xdr:col>23</xdr:col>
      <xdr:colOff>85725</xdr:colOff>
      <xdr:row>32</xdr:row>
      <xdr:rowOff>12065</xdr:rowOff>
    </xdr:to>
    <xdr:cxnSp macro="">
      <xdr:nvCxnSpPr>
        <xdr:cNvPr id="84" name="直線コネクタ 83"/>
        <xdr:cNvCxnSpPr/>
      </xdr:nvCxnSpPr>
      <xdr:spPr>
        <a:xfrm>
          <a:off x="4051300" y="6251998"/>
          <a:ext cx="711200" cy="1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94933</xdr:rowOff>
    </xdr:from>
    <xdr:to>
      <xdr:col>15</xdr:col>
      <xdr:colOff>187325</xdr:colOff>
      <xdr:row>32</xdr:row>
      <xdr:rowOff>25083</xdr:rowOff>
    </xdr:to>
    <xdr:sp macro="" textlink="">
      <xdr:nvSpPr>
        <xdr:cNvPr id="85" name="楕円 84"/>
        <xdr:cNvSpPr/>
      </xdr:nvSpPr>
      <xdr:spPr>
        <a:xfrm>
          <a:off x="3238500" y="618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145733</xdr:rowOff>
    </xdr:from>
    <xdr:to>
      <xdr:col>19</xdr:col>
      <xdr:colOff>136525</xdr:colOff>
      <xdr:row>31</xdr:row>
      <xdr:rowOff>165523</xdr:rowOff>
    </xdr:to>
    <xdr:cxnSp macro="">
      <xdr:nvCxnSpPr>
        <xdr:cNvPr id="86" name="直線コネクタ 85"/>
        <xdr:cNvCxnSpPr/>
      </xdr:nvCxnSpPr>
      <xdr:spPr>
        <a:xfrm>
          <a:off x="3289300" y="6232208"/>
          <a:ext cx="762000" cy="19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75142</xdr:rowOff>
    </xdr:from>
    <xdr:to>
      <xdr:col>11</xdr:col>
      <xdr:colOff>187325</xdr:colOff>
      <xdr:row>32</xdr:row>
      <xdr:rowOff>5292</xdr:rowOff>
    </xdr:to>
    <xdr:sp macro="" textlink="">
      <xdr:nvSpPr>
        <xdr:cNvPr id="87" name="楕円 86"/>
        <xdr:cNvSpPr/>
      </xdr:nvSpPr>
      <xdr:spPr>
        <a:xfrm>
          <a:off x="2476500" y="616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125942</xdr:rowOff>
    </xdr:from>
    <xdr:to>
      <xdr:col>15</xdr:col>
      <xdr:colOff>136525</xdr:colOff>
      <xdr:row>31</xdr:row>
      <xdr:rowOff>145733</xdr:rowOff>
    </xdr:to>
    <xdr:cxnSp macro="">
      <xdr:nvCxnSpPr>
        <xdr:cNvPr id="88" name="直線コネクタ 87"/>
        <xdr:cNvCxnSpPr/>
      </xdr:nvCxnSpPr>
      <xdr:spPr>
        <a:xfrm>
          <a:off x="2527300" y="6212417"/>
          <a:ext cx="762000" cy="1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66146</xdr:rowOff>
    </xdr:from>
    <xdr:to>
      <xdr:col>7</xdr:col>
      <xdr:colOff>187325</xdr:colOff>
      <xdr:row>31</xdr:row>
      <xdr:rowOff>167746</xdr:rowOff>
    </xdr:to>
    <xdr:sp macro="" textlink="">
      <xdr:nvSpPr>
        <xdr:cNvPr id="89" name="楕円 88"/>
        <xdr:cNvSpPr/>
      </xdr:nvSpPr>
      <xdr:spPr>
        <a:xfrm>
          <a:off x="1714500" y="615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116946</xdr:rowOff>
    </xdr:from>
    <xdr:to>
      <xdr:col>11</xdr:col>
      <xdr:colOff>136525</xdr:colOff>
      <xdr:row>31</xdr:row>
      <xdr:rowOff>125942</xdr:rowOff>
    </xdr:to>
    <xdr:cxnSp macro="">
      <xdr:nvCxnSpPr>
        <xdr:cNvPr id="90" name="直線コネクタ 89"/>
        <xdr:cNvCxnSpPr/>
      </xdr:nvCxnSpPr>
      <xdr:spPr>
        <a:xfrm>
          <a:off x="1765300" y="6203421"/>
          <a:ext cx="762000" cy="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58331</xdr:rowOff>
    </xdr:from>
    <xdr:ext cx="405111" cy="259045"/>
    <xdr:sp macro="" textlink="">
      <xdr:nvSpPr>
        <xdr:cNvPr id="91" name="n_1aveValue有形固定資産減価償却率"/>
        <xdr:cNvSpPr txBox="1"/>
      </xdr:nvSpPr>
      <xdr:spPr>
        <a:xfrm>
          <a:off x="3836044" y="5801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43938</xdr:rowOff>
    </xdr:from>
    <xdr:ext cx="405111" cy="259045"/>
    <xdr:sp macro="" textlink="">
      <xdr:nvSpPr>
        <xdr:cNvPr id="92" name="n_2aveValue有形固定資産減価償却率"/>
        <xdr:cNvSpPr txBox="1"/>
      </xdr:nvSpPr>
      <xdr:spPr>
        <a:xfrm>
          <a:off x="3086744" y="578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31344</xdr:rowOff>
    </xdr:from>
    <xdr:ext cx="405111" cy="259045"/>
    <xdr:sp macro="" textlink="">
      <xdr:nvSpPr>
        <xdr:cNvPr id="93" name="n_3aveValue有形固定資産減価償却率"/>
        <xdr:cNvSpPr txBox="1"/>
      </xdr:nvSpPr>
      <xdr:spPr>
        <a:xfrm>
          <a:off x="2324744" y="5774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27745</xdr:rowOff>
    </xdr:from>
    <xdr:ext cx="405111" cy="259045"/>
    <xdr:sp macro="" textlink="">
      <xdr:nvSpPr>
        <xdr:cNvPr id="94" name="n_4aveValue有形固定資産減価償却率"/>
        <xdr:cNvSpPr txBox="1"/>
      </xdr:nvSpPr>
      <xdr:spPr>
        <a:xfrm>
          <a:off x="1562744" y="5771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36000</xdr:rowOff>
    </xdr:from>
    <xdr:ext cx="405111" cy="259045"/>
    <xdr:sp macro="" textlink="">
      <xdr:nvSpPr>
        <xdr:cNvPr id="95" name="n_1mainValue有形固定資産減価償却率"/>
        <xdr:cNvSpPr txBox="1"/>
      </xdr:nvSpPr>
      <xdr:spPr>
        <a:xfrm>
          <a:off x="3836044" y="6293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16210</xdr:rowOff>
    </xdr:from>
    <xdr:ext cx="405111" cy="259045"/>
    <xdr:sp macro="" textlink="">
      <xdr:nvSpPr>
        <xdr:cNvPr id="96" name="n_2mainValue有形固定資産減価償却率"/>
        <xdr:cNvSpPr txBox="1"/>
      </xdr:nvSpPr>
      <xdr:spPr>
        <a:xfrm>
          <a:off x="3086744" y="6274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167869</xdr:rowOff>
    </xdr:from>
    <xdr:ext cx="405111" cy="259045"/>
    <xdr:sp macro="" textlink="">
      <xdr:nvSpPr>
        <xdr:cNvPr id="97" name="n_3mainValue有形固定資産減価償却率"/>
        <xdr:cNvSpPr txBox="1"/>
      </xdr:nvSpPr>
      <xdr:spPr>
        <a:xfrm>
          <a:off x="2324744" y="6254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158873</xdr:rowOff>
    </xdr:from>
    <xdr:ext cx="405111" cy="259045"/>
    <xdr:sp macro="" textlink="">
      <xdr:nvSpPr>
        <xdr:cNvPr id="98" name="n_4mainValue有形固定資産減価償却率"/>
        <xdr:cNvSpPr txBox="1"/>
      </xdr:nvSpPr>
      <xdr:spPr>
        <a:xfrm>
          <a:off x="1562744" y="6245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[ 535.4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本市の債務償還比率は、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R4</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年度については昨年度より</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微増となっているが</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類似団体より若干</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低い</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状況にある。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要因としては</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R3</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年度に比べ地方債現在高が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1,153</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百万円減少していること、また充当可能基金が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737</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百万円増加していることが挙げられる。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今後ともこれまで以上に中長期的な視点に立った計画的な財政運営に努めていく必要がある。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6329</xdr:rowOff>
    </xdr:to>
    <xdr:cxnSp macro="">
      <xdr:nvCxnSpPr>
        <xdr:cNvPr id="127" name="直線コネクタ 126"/>
        <xdr:cNvCxnSpPr/>
      </xdr:nvCxnSpPr>
      <xdr:spPr>
        <a:xfrm flipV="1">
          <a:off x="14793595" y="5312833"/>
          <a:ext cx="1269" cy="1294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10156</xdr:rowOff>
    </xdr:from>
    <xdr:ext cx="560923" cy="259045"/>
    <xdr:sp macro="" textlink="">
      <xdr:nvSpPr>
        <xdr:cNvPr id="128" name="債務償還比率最小値テキスト"/>
        <xdr:cNvSpPr txBox="1"/>
      </xdr:nvSpPr>
      <xdr:spPr>
        <a:xfrm>
          <a:off x="14846300" y="661098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6329</xdr:rowOff>
    </xdr:from>
    <xdr:to>
      <xdr:col>76</xdr:col>
      <xdr:colOff>111125</xdr:colOff>
      <xdr:row>34</xdr:row>
      <xdr:rowOff>6329</xdr:rowOff>
    </xdr:to>
    <xdr:cxnSp macro="">
      <xdr:nvCxnSpPr>
        <xdr:cNvPr id="129" name="直線コネクタ 128"/>
        <xdr:cNvCxnSpPr/>
      </xdr:nvCxnSpPr>
      <xdr:spPr>
        <a:xfrm>
          <a:off x="14706600" y="6607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162217</xdr:rowOff>
    </xdr:from>
    <xdr:ext cx="469744" cy="259045"/>
    <xdr:sp macro="" textlink="">
      <xdr:nvSpPr>
        <xdr:cNvPr id="132" name="債務償還比率平均値テキスト"/>
        <xdr:cNvSpPr txBox="1"/>
      </xdr:nvSpPr>
      <xdr:spPr>
        <a:xfrm>
          <a:off x="14846300" y="59057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12340</xdr:rowOff>
    </xdr:from>
    <xdr:to>
      <xdr:col>76</xdr:col>
      <xdr:colOff>73025</xdr:colOff>
      <xdr:row>30</xdr:row>
      <xdr:rowOff>113940</xdr:rowOff>
    </xdr:to>
    <xdr:sp macro="" textlink="">
      <xdr:nvSpPr>
        <xdr:cNvPr id="133" name="フローチャート: 判断 132"/>
        <xdr:cNvSpPr/>
      </xdr:nvSpPr>
      <xdr:spPr>
        <a:xfrm>
          <a:off x="14744700" y="592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146847</xdr:rowOff>
    </xdr:from>
    <xdr:to>
      <xdr:col>72</xdr:col>
      <xdr:colOff>123825</xdr:colOff>
      <xdr:row>30</xdr:row>
      <xdr:rowOff>76997</xdr:rowOff>
    </xdr:to>
    <xdr:sp macro="" textlink="">
      <xdr:nvSpPr>
        <xdr:cNvPr id="134" name="フローチャート: 判断 133"/>
        <xdr:cNvSpPr/>
      </xdr:nvSpPr>
      <xdr:spPr>
        <a:xfrm>
          <a:off x="14033500" y="589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147638</xdr:rowOff>
    </xdr:from>
    <xdr:to>
      <xdr:col>68</xdr:col>
      <xdr:colOff>123825</xdr:colOff>
      <xdr:row>31</xdr:row>
      <xdr:rowOff>77788</xdr:rowOff>
    </xdr:to>
    <xdr:sp macro="" textlink="">
      <xdr:nvSpPr>
        <xdr:cNvPr id="135" name="フローチャート: 判断 134"/>
        <xdr:cNvSpPr/>
      </xdr:nvSpPr>
      <xdr:spPr>
        <a:xfrm>
          <a:off x="13271500" y="6062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34361</xdr:rowOff>
    </xdr:from>
    <xdr:to>
      <xdr:col>64</xdr:col>
      <xdr:colOff>123825</xdr:colOff>
      <xdr:row>31</xdr:row>
      <xdr:rowOff>135961</xdr:rowOff>
    </xdr:to>
    <xdr:sp macro="" textlink="">
      <xdr:nvSpPr>
        <xdr:cNvPr id="136" name="フローチャート: 判断 135"/>
        <xdr:cNvSpPr/>
      </xdr:nvSpPr>
      <xdr:spPr>
        <a:xfrm>
          <a:off x="12509500" y="6120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7493</xdr:rowOff>
    </xdr:from>
    <xdr:to>
      <xdr:col>60</xdr:col>
      <xdr:colOff>123825</xdr:colOff>
      <xdr:row>31</xdr:row>
      <xdr:rowOff>109093</xdr:rowOff>
    </xdr:to>
    <xdr:sp macro="" textlink="">
      <xdr:nvSpPr>
        <xdr:cNvPr id="137" name="フローチャート: 判断 136"/>
        <xdr:cNvSpPr/>
      </xdr:nvSpPr>
      <xdr:spPr>
        <a:xfrm>
          <a:off x="11747500" y="6093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160641</xdr:rowOff>
    </xdr:from>
    <xdr:to>
      <xdr:col>76</xdr:col>
      <xdr:colOff>73025</xdr:colOff>
      <xdr:row>30</xdr:row>
      <xdr:rowOff>90791</xdr:rowOff>
    </xdr:to>
    <xdr:sp macro="" textlink="">
      <xdr:nvSpPr>
        <xdr:cNvPr id="143" name="楕円 142"/>
        <xdr:cNvSpPr/>
      </xdr:nvSpPr>
      <xdr:spPr>
        <a:xfrm>
          <a:off x="14744700" y="590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12068</xdr:rowOff>
    </xdr:from>
    <xdr:ext cx="469744" cy="259045"/>
    <xdr:sp macro="" textlink="">
      <xdr:nvSpPr>
        <xdr:cNvPr id="144" name="債務償還比率該当値テキスト"/>
        <xdr:cNvSpPr txBox="1"/>
      </xdr:nvSpPr>
      <xdr:spPr>
        <a:xfrm>
          <a:off x="14846300" y="5755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157282</xdr:rowOff>
    </xdr:from>
    <xdr:to>
      <xdr:col>72</xdr:col>
      <xdr:colOff>123825</xdr:colOff>
      <xdr:row>30</xdr:row>
      <xdr:rowOff>87432</xdr:rowOff>
    </xdr:to>
    <xdr:sp macro="" textlink="">
      <xdr:nvSpPr>
        <xdr:cNvPr id="145" name="楕円 144"/>
        <xdr:cNvSpPr/>
      </xdr:nvSpPr>
      <xdr:spPr>
        <a:xfrm>
          <a:off x="14033500" y="590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36632</xdr:rowOff>
    </xdr:from>
    <xdr:to>
      <xdr:col>76</xdr:col>
      <xdr:colOff>22225</xdr:colOff>
      <xdr:row>30</xdr:row>
      <xdr:rowOff>39991</xdr:rowOff>
    </xdr:to>
    <xdr:cxnSp macro="">
      <xdr:nvCxnSpPr>
        <xdr:cNvPr id="146" name="直線コネクタ 145"/>
        <xdr:cNvCxnSpPr/>
      </xdr:nvCxnSpPr>
      <xdr:spPr>
        <a:xfrm>
          <a:off x="14084300" y="5951657"/>
          <a:ext cx="711200" cy="3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97021</xdr:rowOff>
    </xdr:from>
    <xdr:to>
      <xdr:col>68</xdr:col>
      <xdr:colOff>123825</xdr:colOff>
      <xdr:row>31</xdr:row>
      <xdr:rowOff>27171</xdr:rowOff>
    </xdr:to>
    <xdr:sp macro="" textlink="">
      <xdr:nvSpPr>
        <xdr:cNvPr id="147" name="楕円 146"/>
        <xdr:cNvSpPr/>
      </xdr:nvSpPr>
      <xdr:spPr>
        <a:xfrm>
          <a:off x="13271500" y="6012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36632</xdr:rowOff>
    </xdr:from>
    <xdr:to>
      <xdr:col>72</xdr:col>
      <xdr:colOff>73025</xdr:colOff>
      <xdr:row>30</xdr:row>
      <xdr:rowOff>147821</xdr:rowOff>
    </xdr:to>
    <xdr:cxnSp macro="">
      <xdr:nvCxnSpPr>
        <xdr:cNvPr id="148" name="直線コネクタ 147"/>
        <xdr:cNvCxnSpPr/>
      </xdr:nvCxnSpPr>
      <xdr:spPr>
        <a:xfrm flipV="1">
          <a:off x="13322300" y="5951657"/>
          <a:ext cx="762000" cy="11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61348</xdr:rowOff>
    </xdr:from>
    <xdr:to>
      <xdr:col>64</xdr:col>
      <xdr:colOff>123825</xdr:colOff>
      <xdr:row>31</xdr:row>
      <xdr:rowOff>162948</xdr:rowOff>
    </xdr:to>
    <xdr:sp macro="" textlink="">
      <xdr:nvSpPr>
        <xdr:cNvPr id="149" name="楕円 148"/>
        <xdr:cNvSpPr/>
      </xdr:nvSpPr>
      <xdr:spPr>
        <a:xfrm>
          <a:off x="12509500" y="614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147821</xdr:rowOff>
    </xdr:from>
    <xdr:to>
      <xdr:col>68</xdr:col>
      <xdr:colOff>73025</xdr:colOff>
      <xdr:row>31</xdr:row>
      <xdr:rowOff>112148</xdr:rowOff>
    </xdr:to>
    <xdr:cxnSp macro="">
      <xdr:nvCxnSpPr>
        <xdr:cNvPr id="150" name="直線コネクタ 149"/>
        <xdr:cNvCxnSpPr/>
      </xdr:nvCxnSpPr>
      <xdr:spPr>
        <a:xfrm flipV="1">
          <a:off x="12560300" y="6062846"/>
          <a:ext cx="762000" cy="135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44485</xdr:rowOff>
    </xdr:from>
    <xdr:to>
      <xdr:col>60</xdr:col>
      <xdr:colOff>123825</xdr:colOff>
      <xdr:row>30</xdr:row>
      <xdr:rowOff>146085</xdr:rowOff>
    </xdr:to>
    <xdr:sp macro="" textlink="">
      <xdr:nvSpPr>
        <xdr:cNvPr id="151" name="楕円 150"/>
        <xdr:cNvSpPr/>
      </xdr:nvSpPr>
      <xdr:spPr>
        <a:xfrm>
          <a:off x="11747500" y="595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95285</xdr:rowOff>
    </xdr:from>
    <xdr:to>
      <xdr:col>64</xdr:col>
      <xdr:colOff>73025</xdr:colOff>
      <xdr:row>31</xdr:row>
      <xdr:rowOff>112148</xdr:rowOff>
    </xdr:to>
    <xdr:cxnSp macro="">
      <xdr:nvCxnSpPr>
        <xdr:cNvPr id="152" name="直線コネクタ 151"/>
        <xdr:cNvCxnSpPr/>
      </xdr:nvCxnSpPr>
      <xdr:spPr>
        <a:xfrm>
          <a:off x="11798300" y="6010310"/>
          <a:ext cx="762000" cy="188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93524</xdr:rowOff>
    </xdr:from>
    <xdr:ext cx="469744" cy="259045"/>
    <xdr:sp macro="" textlink="">
      <xdr:nvSpPr>
        <xdr:cNvPr id="153" name="n_1aveValue債務償還比率"/>
        <xdr:cNvSpPr txBox="1"/>
      </xdr:nvSpPr>
      <xdr:spPr>
        <a:xfrm>
          <a:off x="13836727" y="5665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68915</xdr:rowOff>
    </xdr:from>
    <xdr:ext cx="469744" cy="259045"/>
    <xdr:sp macro="" textlink="">
      <xdr:nvSpPr>
        <xdr:cNvPr id="154" name="n_2aveValue債務償還比率"/>
        <xdr:cNvSpPr txBox="1"/>
      </xdr:nvSpPr>
      <xdr:spPr>
        <a:xfrm>
          <a:off x="13087427" y="615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152488</xdr:rowOff>
    </xdr:from>
    <xdr:ext cx="469744" cy="259045"/>
    <xdr:sp macro="" textlink="">
      <xdr:nvSpPr>
        <xdr:cNvPr id="155" name="n_3aveValue債務償還比率"/>
        <xdr:cNvSpPr txBox="1"/>
      </xdr:nvSpPr>
      <xdr:spPr>
        <a:xfrm>
          <a:off x="12325427" y="5896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100220</xdr:rowOff>
    </xdr:from>
    <xdr:ext cx="469744" cy="259045"/>
    <xdr:sp macro="" textlink="">
      <xdr:nvSpPr>
        <xdr:cNvPr id="156" name="n_4aveValue債務償還比率"/>
        <xdr:cNvSpPr txBox="1"/>
      </xdr:nvSpPr>
      <xdr:spPr>
        <a:xfrm>
          <a:off x="11563427" y="6186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78559</xdr:rowOff>
    </xdr:from>
    <xdr:ext cx="469744" cy="259045"/>
    <xdr:sp macro="" textlink="">
      <xdr:nvSpPr>
        <xdr:cNvPr id="157" name="n_1mainValue債務償還比率"/>
        <xdr:cNvSpPr txBox="1"/>
      </xdr:nvSpPr>
      <xdr:spPr>
        <a:xfrm>
          <a:off x="13836727" y="5993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43698</xdr:rowOff>
    </xdr:from>
    <xdr:ext cx="469744" cy="259045"/>
    <xdr:sp macro="" textlink="">
      <xdr:nvSpPr>
        <xdr:cNvPr id="158" name="n_2mainValue債務償還比率"/>
        <xdr:cNvSpPr txBox="1"/>
      </xdr:nvSpPr>
      <xdr:spPr>
        <a:xfrm>
          <a:off x="13087427" y="5787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154075</xdr:rowOff>
    </xdr:from>
    <xdr:ext cx="469744" cy="259045"/>
    <xdr:sp macro="" textlink="">
      <xdr:nvSpPr>
        <xdr:cNvPr id="159" name="n_3mainValue債務償還比率"/>
        <xdr:cNvSpPr txBox="1"/>
      </xdr:nvSpPr>
      <xdr:spPr>
        <a:xfrm>
          <a:off x="12325427" y="6240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162612</xdr:rowOff>
    </xdr:from>
    <xdr:ext cx="469744" cy="259045"/>
    <xdr:sp macro="" textlink="">
      <xdr:nvSpPr>
        <xdr:cNvPr id="160" name="n_4mainValue債務償還比率"/>
        <xdr:cNvSpPr txBox="1"/>
      </xdr:nvSpPr>
      <xdr:spPr>
        <a:xfrm>
          <a:off x="11563427" y="5734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長崎県壱岐市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24,956
24,858
139.42
24,139,487
23,444,825
523,137
12,651,437
25,143,600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18.6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142875</xdr:rowOff>
    </xdr:from>
    <xdr:to>
      <xdr:col>24</xdr:col>
      <xdr:colOff>62865</xdr:colOff>
      <xdr:row>42</xdr:row>
      <xdr:rowOff>34290</xdr:rowOff>
    </xdr:to>
    <xdr:cxnSp macro="">
      <xdr:nvCxnSpPr>
        <xdr:cNvPr id="57" name="直線コネクタ 56"/>
        <xdr:cNvCxnSpPr/>
      </xdr:nvCxnSpPr>
      <xdr:spPr>
        <a:xfrm flipV="1">
          <a:off x="4634865" y="5800725"/>
          <a:ext cx="0" cy="1434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38117</xdr:rowOff>
    </xdr:from>
    <xdr:ext cx="405111" cy="259045"/>
    <xdr:sp macro="" textlink="">
      <xdr:nvSpPr>
        <xdr:cNvPr id="58" name="【道路】&#10;有形固定資産減価償却率最小値テキスト"/>
        <xdr:cNvSpPr txBox="1"/>
      </xdr:nvSpPr>
      <xdr:spPr>
        <a:xfrm>
          <a:off x="4673600"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34290</xdr:rowOff>
    </xdr:from>
    <xdr:to>
      <xdr:col>24</xdr:col>
      <xdr:colOff>152400</xdr:colOff>
      <xdr:row>42</xdr:row>
      <xdr:rowOff>34290</xdr:rowOff>
    </xdr:to>
    <xdr:cxnSp macro="">
      <xdr:nvCxnSpPr>
        <xdr:cNvPr id="59" name="直線コネクタ 58"/>
        <xdr:cNvCxnSpPr/>
      </xdr:nvCxnSpPr>
      <xdr:spPr>
        <a:xfrm>
          <a:off x="4546600" y="723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89552</xdr:rowOff>
    </xdr:from>
    <xdr:ext cx="405111" cy="259045"/>
    <xdr:sp macro="" textlink="">
      <xdr:nvSpPr>
        <xdr:cNvPr id="60" name="【道路】&#10;有形固定資産減価償却率最大値テキスト"/>
        <xdr:cNvSpPr txBox="1"/>
      </xdr:nvSpPr>
      <xdr:spPr>
        <a:xfrm>
          <a:off x="4673600" y="55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142875</xdr:rowOff>
    </xdr:from>
    <xdr:to>
      <xdr:col>24</xdr:col>
      <xdr:colOff>152400</xdr:colOff>
      <xdr:row>33</xdr:row>
      <xdr:rowOff>142875</xdr:rowOff>
    </xdr:to>
    <xdr:cxnSp macro="">
      <xdr:nvCxnSpPr>
        <xdr:cNvPr id="61" name="直線コネクタ 60"/>
        <xdr:cNvCxnSpPr/>
      </xdr:nvCxnSpPr>
      <xdr:spPr>
        <a:xfrm>
          <a:off x="4546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67327</xdr:rowOff>
    </xdr:from>
    <xdr:ext cx="405111" cy="259045"/>
    <xdr:sp macro="" textlink="">
      <xdr:nvSpPr>
        <xdr:cNvPr id="62" name="【道路】&#10;有形固定資産減価償却率平均値テキスト"/>
        <xdr:cNvSpPr txBox="1"/>
      </xdr:nvSpPr>
      <xdr:spPr>
        <a:xfrm>
          <a:off x="4673600" y="6410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44450</xdr:rowOff>
    </xdr:from>
    <xdr:to>
      <xdr:col>24</xdr:col>
      <xdr:colOff>114300</xdr:colOff>
      <xdr:row>38</xdr:row>
      <xdr:rowOff>146050</xdr:rowOff>
    </xdr:to>
    <xdr:sp macro="" textlink="">
      <xdr:nvSpPr>
        <xdr:cNvPr id="63" name="フローチャート: 判断 62"/>
        <xdr:cNvSpPr/>
      </xdr:nvSpPr>
      <xdr:spPr>
        <a:xfrm>
          <a:off x="45847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8255</xdr:rowOff>
    </xdr:from>
    <xdr:to>
      <xdr:col>20</xdr:col>
      <xdr:colOff>38100</xdr:colOff>
      <xdr:row>38</xdr:row>
      <xdr:rowOff>109855</xdr:rowOff>
    </xdr:to>
    <xdr:sp macro="" textlink="">
      <xdr:nvSpPr>
        <xdr:cNvPr id="64" name="フローチャート: 判断 63"/>
        <xdr:cNvSpPr/>
      </xdr:nvSpPr>
      <xdr:spPr>
        <a:xfrm>
          <a:off x="3746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133985</xdr:rowOff>
    </xdr:from>
    <xdr:to>
      <xdr:col>15</xdr:col>
      <xdr:colOff>101600</xdr:colOff>
      <xdr:row>38</xdr:row>
      <xdr:rowOff>64135</xdr:rowOff>
    </xdr:to>
    <xdr:sp macro="" textlink="">
      <xdr:nvSpPr>
        <xdr:cNvPr id="65" name="フローチャート: 判断 64"/>
        <xdr:cNvSpPr/>
      </xdr:nvSpPr>
      <xdr:spPr>
        <a:xfrm>
          <a:off x="2857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113030</xdr:rowOff>
    </xdr:from>
    <xdr:to>
      <xdr:col>10</xdr:col>
      <xdr:colOff>165100</xdr:colOff>
      <xdr:row>38</xdr:row>
      <xdr:rowOff>43180</xdr:rowOff>
    </xdr:to>
    <xdr:sp macro="" textlink="">
      <xdr:nvSpPr>
        <xdr:cNvPr id="66" name="フローチャート: 判断 65"/>
        <xdr:cNvSpPr/>
      </xdr:nvSpPr>
      <xdr:spPr>
        <a:xfrm>
          <a:off x="1968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105410</xdr:rowOff>
    </xdr:from>
    <xdr:to>
      <xdr:col>6</xdr:col>
      <xdr:colOff>38100</xdr:colOff>
      <xdr:row>38</xdr:row>
      <xdr:rowOff>35560</xdr:rowOff>
    </xdr:to>
    <xdr:sp macro="" textlink="">
      <xdr:nvSpPr>
        <xdr:cNvPr id="67" name="フローチャート: 判断 66"/>
        <xdr:cNvSpPr/>
      </xdr:nvSpPr>
      <xdr:spPr>
        <a:xfrm>
          <a:off x="1079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95885</xdr:rowOff>
    </xdr:from>
    <xdr:to>
      <xdr:col>24</xdr:col>
      <xdr:colOff>114300</xdr:colOff>
      <xdr:row>40</xdr:row>
      <xdr:rowOff>26035</xdr:rowOff>
    </xdr:to>
    <xdr:sp macro="" textlink="">
      <xdr:nvSpPr>
        <xdr:cNvPr id="73" name="楕円 72"/>
        <xdr:cNvSpPr/>
      </xdr:nvSpPr>
      <xdr:spPr>
        <a:xfrm>
          <a:off x="4584700" y="678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74312</xdr:rowOff>
    </xdr:from>
    <xdr:ext cx="405111" cy="259045"/>
    <xdr:sp macro="" textlink="">
      <xdr:nvSpPr>
        <xdr:cNvPr id="74" name="【道路】&#10;有形固定資産減価償却率該当値テキスト"/>
        <xdr:cNvSpPr txBox="1"/>
      </xdr:nvSpPr>
      <xdr:spPr>
        <a:xfrm>
          <a:off x="4673600" y="6760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99695</xdr:rowOff>
    </xdr:from>
    <xdr:to>
      <xdr:col>20</xdr:col>
      <xdr:colOff>38100</xdr:colOff>
      <xdr:row>40</xdr:row>
      <xdr:rowOff>29845</xdr:rowOff>
    </xdr:to>
    <xdr:sp macro="" textlink="">
      <xdr:nvSpPr>
        <xdr:cNvPr id="75" name="楕円 74"/>
        <xdr:cNvSpPr/>
      </xdr:nvSpPr>
      <xdr:spPr>
        <a:xfrm>
          <a:off x="3746500" y="678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146685</xdr:rowOff>
    </xdr:from>
    <xdr:to>
      <xdr:col>24</xdr:col>
      <xdr:colOff>63500</xdr:colOff>
      <xdr:row>39</xdr:row>
      <xdr:rowOff>150495</xdr:rowOff>
    </xdr:to>
    <xdr:cxnSp macro="">
      <xdr:nvCxnSpPr>
        <xdr:cNvPr id="76" name="直線コネクタ 75"/>
        <xdr:cNvCxnSpPr/>
      </xdr:nvCxnSpPr>
      <xdr:spPr>
        <a:xfrm flipV="1">
          <a:off x="3797300" y="683323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88265</xdr:rowOff>
    </xdr:from>
    <xdr:to>
      <xdr:col>15</xdr:col>
      <xdr:colOff>101600</xdr:colOff>
      <xdr:row>40</xdr:row>
      <xdr:rowOff>18415</xdr:rowOff>
    </xdr:to>
    <xdr:sp macro="" textlink="">
      <xdr:nvSpPr>
        <xdr:cNvPr id="77" name="楕円 76"/>
        <xdr:cNvSpPr/>
      </xdr:nvSpPr>
      <xdr:spPr>
        <a:xfrm>
          <a:off x="2857500" y="677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139065</xdr:rowOff>
    </xdr:from>
    <xdr:to>
      <xdr:col>19</xdr:col>
      <xdr:colOff>177800</xdr:colOff>
      <xdr:row>39</xdr:row>
      <xdr:rowOff>150495</xdr:rowOff>
    </xdr:to>
    <xdr:cxnSp macro="">
      <xdr:nvCxnSpPr>
        <xdr:cNvPr id="78" name="直線コネクタ 77"/>
        <xdr:cNvCxnSpPr/>
      </xdr:nvCxnSpPr>
      <xdr:spPr>
        <a:xfrm>
          <a:off x="2908300" y="682561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73025</xdr:rowOff>
    </xdr:from>
    <xdr:to>
      <xdr:col>10</xdr:col>
      <xdr:colOff>165100</xdr:colOff>
      <xdr:row>40</xdr:row>
      <xdr:rowOff>3175</xdr:rowOff>
    </xdr:to>
    <xdr:sp macro="" textlink="">
      <xdr:nvSpPr>
        <xdr:cNvPr id="79" name="楕円 78"/>
        <xdr:cNvSpPr/>
      </xdr:nvSpPr>
      <xdr:spPr>
        <a:xfrm>
          <a:off x="1968500" y="675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123825</xdr:rowOff>
    </xdr:from>
    <xdr:to>
      <xdr:col>15</xdr:col>
      <xdr:colOff>50800</xdr:colOff>
      <xdr:row>39</xdr:row>
      <xdr:rowOff>139065</xdr:rowOff>
    </xdr:to>
    <xdr:cxnSp macro="">
      <xdr:nvCxnSpPr>
        <xdr:cNvPr id="80" name="直線コネクタ 79"/>
        <xdr:cNvCxnSpPr/>
      </xdr:nvCxnSpPr>
      <xdr:spPr>
        <a:xfrm>
          <a:off x="2019300" y="681037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55880</xdr:rowOff>
    </xdr:from>
    <xdr:to>
      <xdr:col>6</xdr:col>
      <xdr:colOff>38100</xdr:colOff>
      <xdr:row>39</xdr:row>
      <xdr:rowOff>157480</xdr:rowOff>
    </xdr:to>
    <xdr:sp macro="" textlink="">
      <xdr:nvSpPr>
        <xdr:cNvPr id="81" name="楕円 80"/>
        <xdr:cNvSpPr/>
      </xdr:nvSpPr>
      <xdr:spPr>
        <a:xfrm>
          <a:off x="1079500" y="674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106680</xdr:rowOff>
    </xdr:from>
    <xdr:to>
      <xdr:col>10</xdr:col>
      <xdr:colOff>114300</xdr:colOff>
      <xdr:row>39</xdr:row>
      <xdr:rowOff>123825</xdr:rowOff>
    </xdr:to>
    <xdr:cxnSp macro="">
      <xdr:nvCxnSpPr>
        <xdr:cNvPr id="82" name="直線コネクタ 81"/>
        <xdr:cNvCxnSpPr/>
      </xdr:nvCxnSpPr>
      <xdr:spPr>
        <a:xfrm>
          <a:off x="1130300" y="679323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126382</xdr:rowOff>
    </xdr:from>
    <xdr:ext cx="405111" cy="259045"/>
    <xdr:sp macro="" textlink="">
      <xdr:nvSpPr>
        <xdr:cNvPr id="83" name="n_1aveValue【道路】&#10;有形固定資産減価償却率"/>
        <xdr:cNvSpPr txBox="1"/>
      </xdr:nvSpPr>
      <xdr:spPr>
        <a:xfrm>
          <a:off x="3582044" y="629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80662</xdr:rowOff>
    </xdr:from>
    <xdr:ext cx="405111" cy="259045"/>
    <xdr:sp macro="" textlink="">
      <xdr:nvSpPr>
        <xdr:cNvPr id="84" name="n_2aveValue【道路】&#10;有形固定資産減価償却率"/>
        <xdr:cNvSpPr txBox="1"/>
      </xdr:nvSpPr>
      <xdr:spPr>
        <a:xfrm>
          <a:off x="2705744" y="625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59707</xdr:rowOff>
    </xdr:from>
    <xdr:ext cx="405111" cy="259045"/>
    <xdr:sp macro="" textlink="">
      <xdr:nvSpPr>
        <xdr:cNvPr id="85" name="n_3aveValue【道路】&#10;有形固定資産減価償却率"/>
        <xdr:cNvSpPr txBox="1"/>
      </xdr:nvSpPr>
      <xdr:spPr>
        <a:xfrm>
          <a:off x="18167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52087</xdr:rowOff>
    </xdr:from>
    <xdr:ext cx="405111" cy="259045"/>
    <xdr:sp macro="" textlink="">
      <xdr:nvSpPr>
        <xdr:cNvPr id="86" name="n_4aveValue【道路】&#10;有形固定資産減価償却率"/>
        <xdr:cNvSpPr txBox="1"/>
      </xdr:nvSpPr>
      <xdr:spPr>
        <a:xfrm>
          <a:off x="927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20972</xdr:rowOff>
    </xdr:from>
    <xdr:ext cx="405111" cy="259045"/>
    <xdr:sp macro="" textlink="">
      <xdr:nvSpPr>
        <xdr:cNvPr id="87" name="n_1mainValue【道路】&#10;有形固定資産減価償却率"/>
        <xdr:cNvSpPr txBox="1"/>
      </xdr:nvSpPr>
      <xdr:spPr>
        <a:xfrm>
          <a:off x="3582044" y="687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9542</xdr:rowOff>
    </xdr:from>
    <xdr:ext cx="405111" cy="259045"/>
    <xdr:sp macro="" textlink="">
      <xdr:nvSpPr>
        <xdr:cNvPr id="88" name="n_2mainValue【道路】&#10;有形固定資産減価償却率"/>
        <xdr:cNvSpPr txBox="1"/>
      </xdr:nvSpPr>
      <xdr:spPr>
        <a:xfrm>
          <a:off x="2705744" y="6867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165752</xdr:rowOff>
    </xdr:from>
    <xdr:ext cx="405111" cy="259045"/>
    <xdr:sp macro="" textlink="">
      <xdr:nvSpPr>
        <xdr:cNvPr id="89" name="n_3mainValue【道路】&#10;有形固定資産減価償却率"/>
        <xdr:cNvSpPr txBox="1"/>
      </xdr:nvSpPr>
      <xdr:spPr>
        <a:xfrm>
          <a:off x="1816744" y="685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148607</xdr:rowOff>
    </xdr:from>
    <xdr:ext cx="405111" cy="259045"/>
    <xdr:sp macro="" textlink="">
      <xdr:nvSpPr>
        <xdr:cNvPr id="90" name="n_4mainValue【道路】&#10;有形固定資産減価償却率"/>
        <xdr:cNvSpPr txBox="1"/>
      </xdr:nvSpPr>
      <xdr:spPr>
        <a:xfrm>
          <a:off x="927744" y="683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37960</xdr:rowOff>
    </xdr:from>
    <xdr:to>
      <xdr:col>54</xdr:col>
      <xdr:colOff>189865</xdr:colOff>
      <xdr:row>41</xdr:row>
      <xdr:rowOff>129299</xdr:rowOff>
    </xdr:to>
    <xdr:cxnSp macro="">
      <xdr:nvCxnSpPr>
        <xdr:cNvPr id="112" name="直線コネクタ 111"/>
        <xdr:cNvCxnSpPr/>
      </xdr:nvCxnSpPr>
      <xdr:spPr>
        <a:xfrm flipV="1">
          <a:off x="10476865" y="5695810"/>
          <a:ext cx="0" cy="1462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133126</xdr:rowOff>
    </xdr:from>
    <xdr:ext cx="469744" cy="259045"/>
    <xdr:sp macro="" textlink="">
      <xdr:nvSpPr>
        <xdr:cNvPr id="113" name="【道路】&#10;一人当たり延長最小値テキスト"/>
        <xdr:cNvSpPr txBox="1"/>
      </xdr:nvSpPr>
      <xdr:spPr>
        <a:xfrm>
          <a:off x="10515600" y="7162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129299</xdr:rowOff>
    </xdr:from>
    <xdr:to>
      <xdr:col>55</xdr:col>
      <xdr:colOff>88900</xdr:colOff>
      <xdr:row>41</xdr:row>
      <xdr:rowOff>129299</xdr:rowOff>
    </xdr:to>
    <xdr:cxnSp macro="">
      <xdr:nvCxnSpPr>
        <xdr:cNvPr id="114" name="直線コネクタ 113"/>
        <xdr:cNvCxnSpPr/>
      </xdr:nvCxnSpPr>
      <xdr:spPr>
        <a:xfrm>
          <a:off x="10388600" y="7158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156087</xdr:rowOff>
    </xdr:from>
    <xdr:ext cx="599010" cy="259045"/>
    <xdr:sp macro="" textlink="">
      <xdr:nvSpPr>
        <xdr:cNvPr id="115" name="【道路】&#10;一人当たり延長最大値テキスト"/>
        <xdr:cNvSpPr txBox="1"/>
      </xdr:nvSpPr>
      <xdr:spPr>
        <a:xfrm>
          <a:off x="10515600" y="5471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37960</xdr:rowOff>
    </xdr:from>
    <xdr:to>
      <xdr:col>55</xdr:col>
      <xdr:colOff>88900</xdr:colOff>
      <xdr:row>33</xdr:row>
      <xdr:rowOff>37960</xdr:rowOff>
    </xdr:to>
    <xdr:cxnSp macro="">
      <xdr:nvCxnSpPr>
        <xdr:cNvPr id="116" name="直線コネクタ 115"/>
        <xdr:cNvCxnSpPr/>
      </xdr:nvCxnSpPr>
      <xdr:spPr>
        <a:xfrm>
          <a:off x="10388600" y="5695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142029</xdr:rowOff>
    </xdr:from>
    <xdr:ext cx="534377" cy="259045"/>
    <xdr:sp macro="" textlink="">
      <xdr:nvSpPr>
        <xdr:cNvPr id="117" name="【道路】&#10;一人当たり延長平均値テキスト"/>
        <xdr:cNvSpPr txBox="1"/>
      </xdr:nvSpPr>
      <xdr:spPr>
        <a:xfrm>
          <a:off x="10515600" y="68285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163602</xdr:rowOff>
    </xdr:from>
    <xdr:to>
      <xdr:col>55</xdr:col>
      <xdr:colOff>50800</xdr:colOff>
      <xdr:row>40</xdr:row>
      <xdr:rowOff>93752</xdr:rowOff>
    </xdr:to>
    <xdr:sp macro="" textlink="">
      <xdr:nvSpPr>
        <xdr:cNvPr id="118" name="フローチャート: 判断 117"/>
        <xdr:cNvSpPr/>
      </xdr:nvSpPr>
      <xdr:spPr>
        <a:xfrm>
          <a:off x="10426700" y="685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170195</xdr:rowOff>
    </xdr:from>
    <xdr:to>
      <xdr:col>50</xdr:col>
      <xdr:colOff>165100</xdr:colOff>
      <xdr:row>40</xdr:row>
      <xdr:rowOff>100345</xdr:rowOff>
    </xdr:to>
    <xdr:sp macro="" textlink="">
      <xdr:nvSpPr>
        <xdr:cNvPr id="119" name="フローチャート: 判断 118"/>
        <xdr:cNvSpPr/>
      </xdr:nvSpPr>
      <xdr:spPr>
        <a:xfrm>
          <a:off x="9588500" y="685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14756</xdr:rowOff>
    </xdr:from>
    <xdr:to>
      <xdr:col>46</xdr:col>
      <xdr:colOff>38100</xdr:colOff>
      <xdr:row>40</xdr:row>
      <xdr:rowOff>116356</xdr:rowOff>
    </xdr:to>
    <xdr:sp macro="" textlink="">
      <xdr:nvSpPr>
        <xdr:cNvPr id="120" name="フローチャート: 判断 119"/>
        <xdr:cNvSpPr/>
      </xdr:nvSpPr>
      <xdr:spPr>
        <a:xfrm>
          <a:off x="8699500" y="687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18890</xdr:rowOff>
    </xdr:from>
    <xdr:to>
      <xdr:col>41</xdr:col>
      <xdr:colOff>101600</xdr:colOff>
      <xdr:row>40</xdr:row>
      <xdr:rowOff>120490</xdr:rowOff>
    </xdr:to>
    <xdr:sp macro="" textlink="">
      <xdr:nvSpPr>
        <xdr:cNvPr id="121" name="フローチャート: 判断 120"/>
        <xdr:cNvSpPr/>
      </xdr:nvSpPr>
      <xdr:spPr>
        <a:xfrm>
          <a:off x="7810500" y="687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25775</xdr:rowOff>
    </xdr:from>
    <xdr:to>
      <xdr:col>36</xdr:col>
      <xdr:colOff>165100</xdr:colOff>
      <xdr:row>40</xdr:row>
      <xdr:rowOff>127375</xdr:rowOff>
    </xdr:to>
    <xdr:sp macro="" textlink="">
      <xdr:nvSpPr>
        <xdr:cNvPr id="122" name="フローチャート: 判断 121"/>
        <xdr:cNvSpPr/>
      </xdr:nvSpPr>
      <xdr:spPr>
        <a:xfrm>
          <a:off x="6921500" y="688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81818</xdr:rowOff>
    </xdr:from>
    <xdr:to>
      <xdr:col>55</xdr:col>
      <xdr:colOff>50800</xdr:colOff>
      <xdr:row>39</xdr:row>
      <xdr:rowOff>11968</xdr:rowOff>
    </xdr:to>
    <xdr:sp macro="" textlink="">
      <xdr:nvSpPr>
        <xdr:cNvPr id="128" name="楕円 127"/>
        <xdr:cNvSpPr/>
      </xdr:nvSpPr>
      <xdr:spPr>
        <a:xfrm>
          <a:off x="10426700" y="6596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104696</xdr:rowOff>
    </xdr:from>
    <xdr:ext cx="534377" cy="259045"/>
    <xdr:sp macro="" textlink="">
      <xdr:nvSpPr>
        <xdr:cNvPr id="129" name="【道路】&#10;一人当たり延長該当値テキスト"/>
        <xdr:cNvSpPr txBox="1"/>
      </xdr:nvSpPr>
      <xdr:spPr>
        <a:xfrm>
          <a:off x="10515600" y="644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92690</xdr:rowOff>
    </xdr:from>
    <xdr:to>
      <xdr:col>50</xdr:col>
      <xdr:colOff>165100</xdr:colOff>
      <xdr:row>39</xdr:row>
      <xdr:rowOff>22840</xdr:rowOff>
    </xdr:to>
    <xdr:sp macro="" textlink="">
      <xdr:nvSpPr>
        <xdr:cNvPr id="130" name="楕円 129"/>
        <xdr:cNvSpPr/>
      </xdr:nvSpPr>
      <xdr:spPr>
        <a:xfrm>
          <a:off x="9588500" y="660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132618</xdr:rowOff>
    </xdr:from>
    <xdr:to>
      <xdr:col>55</xdr:col>
      <xdr:colOff>0</xdr:colOff>
      <xdr:row>38</xdr:row>
      <xdr:rowOff>143490</xdr:rowOff>
    </xdr:to>
    <xdr:cxnSp macro="">
      <xdr:nvCxnSpPr>
        <xdr:cNvPr id="131" name="直線コネクタ 130"/>
        <xdr:cNvCxnSpPr/>
      </xdr:nvCxnSpPr>
      <xdr:spPr>
        <a:xfrm flipV="1">
          <a:off x="9639300" y="6647718"/>
          <a:ext cx="838200" cy="10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102064</xdr:rowOff>
    </xdr:from>
    <xdr:to>
      <xdr:col>46</xdr:col>
      <xdr:colOff>38100</xdr:colOff>
      <xdr:row>39</xdr:row>
      <xdr:rowOff>32214</xdr:rowOff>
    </xdr:to>
    <xdr:sp macro="" textlink="">
      <xdr:nvSpPr>
        <xdr:cNvPr id="132" name="楕円 131"/>
        <xdr:cNvSpPr/>
      </xdr:nvSpPr>
      <xdr:spPr>
        <a:xfrm>
          <a:off x="8699500" y="661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143490</xdr:rowOff>
    </xdr:from>
    <xdr:to>
      <xdr:col>50</xdr:col>
      <xdr:colOff>114300</xdr:colOff>
      <xdr:row>38</xdr:row>
      <xdr:rowOff>152864</xdr:rowOff>
    </xdr:to>
    <xdr:cxnSp macro="">
      <xdr:nvCxnSpPr>
        <xdr:cNvPr id="133" name="直線コネクタ 132"/>
        <xdr:cNvCxnSpPr/>
      </xdr:nvCxnSpPr>
      <xdr:spPr>
        <a:xfrm flipV="1">
          <a:off x="8750300" y="6658590"/>
          <a:ext cx="889000" cy="9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110713</xdr:rowOff>
    </xdr:from>
    <xdr:to>
      <xdr:col>41</xdr:col>
      <xdr:colOff>101600</xdr:colOff>
      <xdr:row>39</xdr:row>
      <xdr:rowOff>40863</xdr:rowOff>
    </xdr:to>
    <xdr:sp macro="" textlink="">
      <xdr:nvSpPr>
        <xdr:cNvPr id="134" name="楕円 133"/>
        <xdr:cNvSpPr/>
      </xdr:nvSpPr>
      <xdr:spPr>
        <a:xfrm>
          <a:off x="7810500" y="6625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152864</xdr:rowOff>
    </xdr:from>
    <xdr:to>
      <xdr:col>45</xdr:col>
      <xdr:colOff>177800</xdr:colOff>
      <xdr:row>38</xdr:row>
      <xdr:rowOff>161513</xdr:rowOff>
    </xdr:to>
    <xdr:cxnSp macro="">
      <xdr:nvCxnSpPr>
        <xdr:cNvPr id="135" name="直線コネクタ 134"/>
        <xdr:cNvCxnSpPr/>
      </xdr:nvCxnSpPr>
      <xdr:spPr>
        <a:xfrm flipV="1">
          <a:off x="7861300" y="6667964"/>
          <a:ext cx="889000" cy="8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117746</xdr:rowOff>
    </xdr:from>
    <xdr:to>
      <xdr:col>36</xdr:col>
      <xdr:colOff>165100</xdr:colOff>
      <xdr:row>39</xdr:row>
      <xdr:rowOff>47896</xdr:rowOff>
    </xdr:to>
    <xdr:sp macro="" textlink="">
      <xdr:nvSpPr>
        <xdr:cNvPr id="136" name="楕円 135"/>
        <xdr:cNvSpPr/>
      </xdr:nvSpPr>
      <xdr:spPr>
        <a:xfrm>
          <a:off x="6921500" y="663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161513</xdr:rowOff>
    </xdr:from>
    <xdr:to>
      <xdr:col>41</xdr:col>
      <xdr:colOff>50800</xdr:colOff>
      <xdr:row>38</xdr:row>
      <xdr:rowOff>168546</xdr:rowOff>
    </xdr:to>
    <xdr:cxnSp macro="">
      <xdr:nvCxnSpPr>
        <xdr:cNvPr id="137" name="直線コネクタ 136"/>
        <xdr:cNvCxnSpPr/>
      </xdr:nvCxnSpPr>
      <xdr:spPr>
        <a:xfrm flipV="1">
          <a:off x="6972300" y="6676613"/>
          <a:ext cx="889000" cy="7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91472</xdr:rowOff>
    </xdr:from>
    <xdr:ext cx="534377" cy="259045"/>
    <xdr:sp macro="" textlink="">
      <xdr:nvSpPr>
        <xdr:cNvPr id="138" name="n_1aveValue【道路】&#10;一人当たり延長"/>
        <xdr:cNvSpPr txBox="1"/>
      </xdr:nvSpPr>
      <xdr:spPr>
        <a:xfrm>
          <a:off x="9359411" y="6949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107483</xdr:rowOff>
    </xdr:from>
    <xdr:ext cx="534377" cy="259045"/>
    <xdr:sp macro="" textlink="">
      <xdr:nvSpPr>
        <xdr:cNvPr id="139" name="n_2aveValue【道路】&#10;一人当たり延長"/>
        <xdr:cNvSpPr txBox="1"/>
      </xdr:nvSpPr>
      <xdr:spPr>
        <a:xfrm>
          <a:off x="8483111" y="6965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111617</xdr:rowOff>
    </xdr:from>
    <xdr:ext cx="534377" cy="259045"/>
    <xdr:sp macro="" textlink="">
      <xdr:nvSpPr>
        <xdr:cNvPr id="140" name="n_3aveValue【道路】&#10;一人当たり延長"/>
        <xdr:cNvSpPr txBox="1"/>
      </xdr:nvSpPr>
      <xdr:spPr>
        <a:xfrm>
          <a:off x="7594111" y="696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118502</xdr:rowOff>
    </xdr:from>
    <xdr:ext cx="534377" cy="259045"/>
    <xdr:sp macro="" textlink="">
      <xdr:nvSpPr>
        <xdr:cNvPr id="141" name="n_4aveValue【道路】&#10;一人当たり延長"/>
        <xdr:cNvSpPr txBox="1"/>
      </xdr:nvSpPr>
      <xdr:spPr>
        <a:xfrm>
          <a:off x="6705111" y="6976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39368</xdr:rowOff>
    </xdr:from>
    <xdr:ext cx="534377" cy="259045"/>
    <xdr:sp macro="" textlink="">
      <xdr:nvSpPr>
        <xdr:cNvPr id="142" name="n_1mainValue【道路】&#10;一人当たり延長"/>
        <xdr:cNvSpPr txBox="1"/>
      </xdr:nvSpPr>
      <xdr:spPr>
        <a:xfrm>
          <a:off x="9359411" y="638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48740</xdr:rowOff>
    </xdr:from>
    <xdr:ext cx="534377" cy="259045"/>
    <xdr:sp macro="" textlink="">
      <xdr:nvSpPr>
        <xdr:cNvPr id="143" name="n_2mainValue【道路】&#10;一人当たり延長"/>
        <xdr:cNvSpPr txBox="1"/>
      </xdr:nvSpPr>
      <xdr:spPr>
        <a:xfrm>
          <a:off x="8483111" y="6392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57390</xdr:rowOff>
    </xdr:from>
    <xdr:ext cx="534377" cy="259045"/>
    <xdr:sp macro="" textlink="">
      <xdr:nvSpPr>
        <xdr:cNvPr id="144" name="n_3mainValue【道路】&#10;一人当たり延長"/>
        <xdr:cNvSpPr txBox="1"/>
      </xdr:nvSpPr>
      <xdr:spPr>
        <a:xfrm>
          <a:off x="7594111" y="640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64422</xdr:rowOff>
    </xdr:from>
    <xdr:ext cx="534377" cy="259045"/>
    <xdr:sp macro="" textlink="">
      <xdr:nvSpPr>
        <xdr:cNvPr id="145" name="n_4mainValue【道路】&#10;一人当たり延長"/>
        <xdr:cNvSpPr txBox="1"/>
      </xdr:nvSpPr>
      <xdr:spPr>
        <a:xfrm>
          <a:off x="6705111" y="640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125730</xdr:rowOff>
    </xdr:from>
    <xdr:to>
      <xdr:col>24</xdr:col>
      <xdr:colOff>62865</xdr:colOff>
      <xdr:row>64</xdr:row>
      <xdr:rowOff>19594</xdr:rowOff>
    </xdr:to>
    <xdr:cxnSp macro="">
      <xdr:nvCxnSpPr>
        <xdr:cNvPr id="171" name="直線コネクタ 170"/>
        <xdr:cNvCxnSpPr/>
      </xdr:nvCxnSpPr>
      <xdr:spPr>
        <a:xfrm flipV="1">
          <a:off x="4634865" y="9555480"/>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23421</xdr:rowOff>
    </xdr:from>
    <xdr:ext cx="405111" cy="259045"/>
    <xdr:sp macro="" textlink="">
      <xdr:nvSpPr>
        <xdr:cNvPr id="172" name="【橋りょう・トンネル】&#10;有形固定資産減価償却率最小値テキスト"/>
        <xdr:cNvSpPr txBox="1"/>
      </xdr:nvSpPr>
      <xdr:spPr>
        <a:xfrm>
          <a:off x="4673600" y="1099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19594</xdr:rowOff>
    </xdr:from>
    <xdr:to>
      <xdr:col>24</xdr:col>
      <xdr:colOff>152400</xdr:colOff>
      <xdr:row>64</xdr:row>
      <xdr:rowOff>19594</xdr:rowOff>
    </xdr:to>
    <xdr:cxnSp macro="">
      <xdr:nvCxnSpPr>
        <xdr:cNvPr id="173" name="直線コネクタ 172"/>
        <xdr:cNvCxnSpPr/>
      </xdr:nvCxnSpPr>
      <xdr:spPr>
        <a:xfrm>
          <a:off x="4546600" y="1099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72407</xdr:rowOff>
    </xdr:from>
    <xdr:ext cx="340478" cy="259045"/>
    <xdr:sp macro="" textlink="">
      <xdr:nvSpPr>
        <xdr:cNvPr id="174" name="【橋りょう・トンネル】&#10;有形固定資産減価償却率最大値テキスト"/>
        <xdr:cNvSpPr txBox="1"/>
      </xdr:nvSpPr>
      <xdr:spPr>
        <a:xfrm>
          <a:off x="4673600" y="93307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125730</xdr:rowOff>
    </xdr:from>
    <xdr:to>
      <xdr:col>24</xdr:col>
      <xdr:colOff>152400</xdr:colOff>
      <xdr:row>55</xdr:row>
      <xdr:rowOff>125730</xdr:rowOff>
    </xdr:to>
    <xdr:cxnSp macro="">
      <xdr:nvCxnSpPr>
        <xdr:cNvPr id="175" name="直線コネクタ 174"/>
        <xdr:cNvCxnSpPr/>
      </xdr:nvCxnSpPr>
      <xdr:spPr>
        <a:xfrm>
          <a:off x="4546600" y="955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22696</xdr:rowOff>
    </xdr:from>
    <xdr:ext cx="405111" cy="259045"/>
    <xdr:sp macro="" textlink="">
      <xdr:nvSpPr>
        <xdr:cNvPr id="176" name="【橋りょう・トンネル】&#10;有形固定資産減価償却率平均値テキスト"/>
        <xdr:cNvSpPr txBox="1"/>
      </xdr:nvSpPr>
      <xdr:spPr>
        <a:xfrm>
          <a:off x="4673600" y="10309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171269</xdr:rowOff>
    </xdr:from>
    <xdr:to>
      <xdr:col>24</xdr:col>
      <xdr:colOff>114300</xdr:colOff>
      <xdr:row>61</xdr:row>
      <xdr:rowOff>101419</xdr:rowOff>
    </xdr:to>
    <xdr:sp macro="" textlink="">
      <xdr:nvSpPr>
        <xdr:cNvPr id="177" name="フローチャート: 判断 176"/>
        <xdr:cNvSpPr/>
      </xdr:nvSpPr>
      <xdr:spPr>
        <a:xfrm>
          <a:off x="45847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148409</xdr:rowOff>
    </xdr:from>
    <xdr:to>
      <xdr:col>20</xdr:col>
      <xdr:colOff>38100</xdr:colOff>
      <xdr:row>61</xdr:row>
      <xdr:rowOff>78559</xdr:rowOff>
    </xdr:to>
    <xdr:sp macro="" textlink="">
      <xdr:nvSpPr>
        <xdr:cNvPr id="178" name="フローチャート: 判断 177"/>
        <xdr:cNvSpPr/>
      </xdr:nvSpPr>
      <xdr:spPr>
        <a:xfrm>
          <a:off x="37465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119017</xdr:rowOff>
    </xdr:from>
    <xdr:to>
      <xdr:col>15</xdr:col>
      <xdr:colOff>101600</xdr:colOff>
      <xdr:row>61</xdr:row>
      <xdr:rowOff>49167</xdr:rowOff>
    </xdr:to>
    <xdr:sp macro="" textlink="">
      <xdr:nvSpPr>
        <xdr:cNvPr id="179" name="フローチャート: 判断 178"/>
        <xdr:cNvSpPr/>
      </xdr:nvSpPr>
      <xdr:spPr>
        <a:xfrm>
          <a:off x="2857500" y="1040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110853</xdr:rowOff>
    </xdr:from>
    <xdr:to>
      <xdr:col>10</xdr:col>
      <xdr:colOff>165100</xdr:colOff>
      <xdr:row>61</xdr:row>
      <xdr:rowOff>41003</xdr:rowOff>
    </xdr:to>
    <xdr:sp macro="" textlink="">
      <xdr:nvSpPr>
        <xdr:cNvPr id="180" name="フローチャート: 判断 179"/>
        <xdr:cNvSpPr/>
      </xdr:nvSpPr>
      <xdr:spPr>
        <a:xfrm>
          <a:off x="1968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97790</xdr:rowOff>
    </xdr:from>
    <xdr:to>
      <xdr:col>6</xdr:col>
      <xdr:colOff>38100</xdr:colOff>
      <xdr:row>61</xdr:row>
      <xdr:rowOff>27940</xdr:rowOff>
    </xdr:to>
    <xdr:sp macro="" textlink="">
      <xdr:nvSpPr>
        <xdr:cNvPr id="181" name="フローチャート: 判断 180"/>
        <xdr:cNvSpPr/>
      </xdr:nvSpPr>
      <xdr:spPr>
        <a:xfrm>
          <a:off x="1079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83094</xdr:rowOff>
    </xdr:from>
    <xdr:to>
      <xdr:col>24</xdr:col>
      <xdr:colOff>114300</xdr:colOff>
      <xdr:row>62</xdr:row>
      <xdr:rowOff>13244</xdr:rowOff>
    </xdr:to>
    <xdr:sp macro="" textlink="">
      <xdr:nvSpPr>
        <xdr:cNvPr id="187" name="楕円 186"/>
        <xdr:cNvSpPr/>
      </xdr:nvSpPr>
      <xdr:spPr>
        <a:xfrm>
          <a:off x="4584700" y="1054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61521</xdr:rowOff>
    </xdr:from>
    <xdr:ext cx="405111" cy="259045"/>
    <xdr:sp macro="" textlink="">
      <xdr:nvSpPr>
        <xdr:cNvPr id="188" name="【橋りょう・トンネル】&#10;有形固定資産減価償却率該当値テキスト"/>
        <xdr:cNvSpPr txBox="1"/>
      </xdr:nvSpPr>
      <xdr:spPr>
        <a:xfrm>
          <a:off x="4673600" y="1051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84727</xdr:rowOff>
    </xdr:from>
    <xdr:to>
      <xdr:col>20</xdr:col>
      <xdr:colOff>38100</xdr:colOff>
      <xdr:row>62</xdr:row>
      <xdr:rowOff>14877</xdr:rowOff>
    </xdr:to>
    <xdr:sp macro="" textlink="">
      <xdr:nvSpPr>
        <xdr:cNvPr id="189" name="楕円 188"/>
        <xdr:cNvSpPr/>
      </xdr:nvSpPr>
      <xdr:spPr>
        <a:xfrm>
          <a:off x="3746500" y="1054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133894</xdr:rowOff>
    </xdr:from>
    <xdr:to>
      <xdr:col>24</xdr:col>
      <xdr:colOff>63500</xdr:colOff>
      <xdr:row>61</xdr:row>
      <xdr:rowOff>135527</xdr:rowOff>
    </xdr:to>
    <xdr:cxnSp macro="">
      <xdr:nvCxnSpPr>
        <xdr:cNvPr id="190" name="直線コネクタ 189"/>
        <xdr:cNvCxnSpPr/>
      </xdr:nvCxnSpPr>
      <xdr:spPr>
        <a:xfrm flipV="1">
          <a:off x="3797300" y="10592344"/>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60234</xdr:rowOff>
    </xdr:from>
    <xdr:to>
      <xdr:col>15</xdr:col>
      <xdr:colOff>101600</xdr:colOff>
      <xdr:row>61</xdr:row>
      <xdr:rowOff>161834</xdr:rowOff>
    </xdr:to>
    <xdr:sp macro="" textlink="">
      <xdr:nvSpPr>
        <xdr:cNvPr id="191" name="楕円 190"/>
        <xdr:cNvSpPr/>
      </xdr:nvSpPr>
      <xdr:spPr>
        <a:xfrm>
          <a:off x="2857500" y="1051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111034</xdr:rowOff>
    </xdr:from>
    <xdr:to>
      <xdr:col>19</xdr:col>
      <xdr:colOff>177800</xdr:colOff>
      <xdr:row>61</xdr:row>
      <xdr:rowOff>135527</xdr:rowOff>
    </xdr:to>
    <xdr:cxnSp macro="">
      <xdr:nvCxnSpPr>
        <xdr:cNvPr id="192" name="直線コネクタ 191"/>
        <xdr:cNvCxnSpPr/>
      </xdr:nvCxnSpPr>
      <xdr:spPr>
        <a:xfrm>
          <a:off x="2908300" y="1056948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37374</xdr:rowOff>
    </xdr:from>
    <xdr:to>
      <xdr:col>10</xdr:col>
      <xdr:colOff>165100</xdr:colOff>
      <xdr:row>61</xdr:row>
      <xdr:rowOff>138974</xdr:rowOff>
    </xdr:to>
    <xdr:sp macro="" textlink="">
      <xdr:nvSpPr>
        <xdr:cNvPr id="193" name="楕円 192"/>
        <xdr:cNvSpPr/>
      </xdr:nvSpPr>
      <xdr:spPr>
        <a:xfrm>
          <a:off x="1968500" y="1049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88174</xdr:rowOff>
    </xdr:from>
    <xdr:to>
      <xdr:col>15</xdr:col>
      <xdr:colOff>50800</xdr:colOff>
      <xdr:row>61</xdr:row>
      <xdr:rowOff>111034</xdr:rowOff>
    </xdr:to>
    <xdr:cxnSp macro="">
      <xdr:nvCxnSpPr>
        <xdr:cNvPr id="194" name="直線コネクタ 193"/>
        <xdr:cNvCxnSpPr/>
      </xdr:nvCxnSpPr>
      <xdr:spPr>
        <a:xfrm>
          <a:off x="2019300" y="1054662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9616</xdr:rowOff>
    </xdr:from>
    <xdr:to>
      <xdr:col>6</xdr:col>
      <xdr:colOff>38100</xdr:colOff>
      <xdr:row>61</xdr:row>
      <xdr:rowOff>111216</xdr:rowOff>
    </xdr:to>
    <xdr:sp macro="" textlink="">
      <xdr:nvSpPr>
        <xdr:cNvPr id="195" name="楕円 194"/>
        <xdr:cNvSpPr/>
      </xdr:nvSpPr>
      <xdr:spPr>
        <a:xfrm>
          <a:off x="1079500" y="1046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60416</xdr:rowOff>
    </xdr:from>
    <xdr:to>
      <xdr:col>10</xdr:col>
      <xdr:colOff>114300</xdr:colOff>
      <xdr:row>61</xdr:row>
      <xdr:rowOff>88174</xdr:rowOff>
    </xdr:to>
    <xdr:cxnSp macro="">
      <xdr:nvCxnSpPr>
        <xdr:cNvPr id="196" name="直線コネクタ 195"/>
        <xdr:cNvCxnSpPr/>
      </xdr:nvCxnSpPr>
      <xdr:spPr>
        <a:xfrm>
          <a:off x="1130300" y="1051886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95086</xdr:rowOff>
    </xdr:from>
    <xdr:ext cx="405111" cy="259045"/>
    <xdr:sp macro="" textlink="">
      <xdr:nvSpPr>
        <xdr:cNvPr id="197" name="n_1aveValue【橋りょう・トンネル】&#10;有形固定資産減価償却率"/>
        <xdr:cNvSpPr txBox="1"/>
      </xdr:nvSpPr>
      <xdr:spPr>
        <a:xfrm>
          <a:off x="3582044" y="102106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65694</xdr:rowOff>
    </xdr:from>
    <xdr:ext cx="405111" cy="259045"/>
    <xdr:sp macro="" textlink="">
      <xdr:nvSpPr>
        <xdr:cNvPr id="198" name="n_2aveValue【橋りょう・トンネル】&#10;有形固定資産減価償却率"/>
        <xdr:cNvSpPr txBox="1"/>
      </xdr:nvSpPr>
      <xdr:spPr>
        <a:xfrm>
          <a:off x="2705744" y="10181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57530</xdr:rowOff>
    </xdr:from>
    <xdr:ext cx="405111" cy="259045"/>
    <xdr:sp macro="" textlink="">
      <xdr:nvSpPr>
        <xdr:cNvPr id="199" name="n_3aveValue【橋りょう・トンネル】&#10;有形固定資産減価償却率"/>
        <xdr:cNvSpPr txBox="1"/>
      </xdr:nvSpPr>
      <xdr:spPr>
        <a:xfrm>
          <a:off x="1816744" y="1017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44467</xdr:rowOff>
    </xdr:from>
    <xdr:ext cx="405111" cy="259045"/>
    <xdr:sp macro="" textlink="">
      <xdr:nvSpPr>
        <xdr:cNvPr id="200" name="n_4aveValue【橋りょう・トンネル】&#10;有形固定資産減価償却率"/>
        <xdr:cNvSpPr txBox="1"/>
      </xdr:nvSpPr>
      <xdr:spPr>
        <a:xfrm>
          <a:off x="927744"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6004</xdr:rowOff>
    </xdr:from>
    <xdr:ext cx="405111" cy="259045"/>
    <xdr:sp macro="" textlink="">
      <xdr:nvSpPr>
        <xdr:cNvPr id="201" name="n_1mainValue【橋りょう・トンネル】&#10;有形固定資産減価償却率"/>
        <xdr:cNvSpPr txBox="1"/>
      </xdr:nvSpPr>
      <xdr:spPr>
        <a:xfrm>
          <a:off x="3582044" y="1063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152961</xdr:rowOff>
    </xdr:from>
    <xdr:ext cx="405111" cy="259045"/>
    <xdr:sp macro="" textlink="">
      <xdr:nvSpPr>
        <xdr:cNvPr id="202" name="n_2mainValue【橋りょう・トンネル】&#10;有形固定資産減価償却率"/>
        <xdr:cNvSpPr txBox="1"/>
      </xdr:nvSpPr>
      <xdr:spPr>
        <a:xfrm>
          <a:off x="2705744" y="1061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130101</xdr:rowOff>
    </xdr:from>
    <xdr:ext cx="405111" cy="259045"/>
    <xdr:sp macro="" textlink="">
      <xdr:nvSpPr>
        <xdr:cNvPr id="203" name="n_3mainValue【橋りょう・トンネル】&#10;有形固定資産減価償却率"/>
        <xdr:cNvSpPr txBox="1"/>
      </xdr:nvSpPr>
      <xdr:spPr>
        <a:xfrm>
          <a:off x="1816744" y="1058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102343</xdr:rowOff>
    </xdr:from>
    <xdr:ext cx="405111" cy="259045"/>
    <xdr:sp macro="" textlink="">
      <xdr:nvSpPr>
        <xdr:cNvPr id="204" name="n_4mainValue【橋りょう・トンネル】&#10;有形固定資産減価償却率"/>
        <xdr:cNvSpPr txBox="1"/>
      </xdr:nvSpPr>
      <xdr:spPr>
        <a:xfrm>
          <a:off x="927744" y="1056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136968</xdr:rowOff>
    </xdr:from>
    <xdr:to>
      <xdr:col>54</xdr:col>
      <xdr:colOff>189865</xdr:colOff>
      <xdr:row>64</xdr:row>
      <xdr:rowOff>68169</xdr:rowOff>
    </xdr:to>
    <xdr:cxnSp macro="">
      <xdr:nvCxnSpPr>
        <xdr:cNvPr id="228" name="直線コネクタ 227"/>
        <xdr:cNvCxnSpPr/>
      </xdr:nvCxnSpPr>
      <xdr:spPr>
        <a:xfrm flipV="1">
          <a:off x="10476865" y="9738168"/>
          <a:ext cx="0" cy="1302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71996</xdr:rowOff>
    </xdr:from>
    <xdr:ext cx="534377" cy="259045"/>
    <xdr:sp macro="" textlink="">
      <xdr:nvSpPr>
        <xdr:cNvPr id="229" name="【橋りょう・トンネル】&#10;一人当たり有形固定資産（償却資産）額最小値テキスト"/>
        <xdr:cNvSpPr txBox="1"/>
      </xdr:nvSpPr>
      <xdr:spPr>
        <a:xfrm>
          <a:off x="10515600" y="11044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68169</xdr:rowOff>
    </xdr:from>
    <xdr:to>
      <xdr:col>55</xdr:col>
      <xdr:colOff>88900</xdr:colOff>
      <xdr:row>64</xdr:row>
      <xdr:rowOff>68169</xdr:rowOff>
    </xdr:to>
    <xdr:cxnSp macro="">
      <xdr:nvCxnSpPr>
        <xdr:cNvPr id="230" name="直線コネクタ 229"/>
        <xdr:cNvCxnSpPr/>
      </xdr:nvCxnSpPr>
      <xdr:spPr>
        <a:xfrm>
          <a:off x="10388600" y="11040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83645</xdr:rowOff>
    </xdr:from>
    <xdr:ext cx="690189" cy="259045"/>
    <xdr:sp macro="" textlink="">
      <xdr:nvSpPr>
        <xdr:cNvPr id="231" name="【橋りょう・トンネル】&#10;一人当たり有形固定資産（償却資産）額最大値テキスト"/>
        <xdr:cNvSpPr txBox="1"/>
      </xdr:nvSpPr>
      <xdr:spPr>
        <a:xfrm>
          <a:off x="10515600" y="95133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1,720,252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136968</xdr:rowOff>
    </xdr:from>
    <xdr:to>
      <xdr:col>55</xdr:col>
      <xdr:colOff>88900</xdr:colOff>
      <xdr:row>56</xdr:row>
      <xdr:rowOff>136968</xdr:rowOff>
    </xdr:to>
    <xdr:cxnSp macro="">
      <xdr:nvCxnSpPr>
        <xdr:cNvPr id="232" name="直線コネクタ 231"/>
        <xdr:cNvCxnSpPr/>
      </xdr:nvCxnSpPr>
      <xdr:spPr>
        <a:xfrm>
          <a:off x="10388600" y="9738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48135</xdr:rowOff>
    </xdr:from>
    <xdr:ext cx="599010" cy="259045"/>
    <xdr:sp macro="" textlink="">
      <xdr:nvSpPr>
        <xdr:cNvPr id="233" name="【橋りょう・トンネル】&#10;一人当たり有形固定資産（償却資産）額平均値テキスト"/>
        <xdr:cNvSpPr txBox="1"/>
      </xdr:nvSpPr>
      <xdr:spPr>
        <a:xfrm>
          <a:off x="10515600" y="106780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69708</xdr:rowOff>
    </xdr:from>
    <xdr:to>
      <xdr:col>55</xdr:col>
      <xdr:colOff>50800</xdr:colOff>
      <xdr:row>62</xdr:row>
      <xdr:rowOff>171308</xdr:rowOff>
    </xdr:to>
    <xdr:sp macro="" textlink="">
      <xdr:nvSpPr>
        <xdr:cNvPr id="234" name="フローチャート: 判断 233"/>
        <xdr:cNvSpPr/>
      </xdr:nvSpPr>
      <xdr:spPr>
        <a:xfrm>
          <a:off x="10426700" y="1069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78432</xdr:rowOff>
    </xdr:from>
    <xdr:to>
      <xdr:col>50</xdr:col>
      <xdr:colOff>165100</xdr:colOff>
      <xdr:row>63</xdr:row>
      <xdr:rowOff>8582</xdr:rowOff>
    </xdr:to>
    <xdr:sp macro="" textlink="">
      <xdr:nvSpPr>
        <xdr:cNvPr id="235" name="フローチャート: 判断 234"/>
        <xdr:cNvSpPr/>
      </xdr:nvSpPr>
      <xdr:spPr>
        <a:xfrm>
          <a:off x="9588500" y="10708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91170</xdr:rowOff>
    </xdr:from>
    <xdr:to>
      <xdr:col>46</xdr:col>
      <xdr:colOff>38100</xdr:colOff>
      <xdr:row>63</xdr:row>
      <xdr:rowOff>21320</xdr:rowOff>
    </xdr:to>
    <xdr:sp macro="" textlink="">
      <xdr:nvSpPr>
        <xdr:cNvPr id="236" name="フローチャート: 判断 235"/>
        <xdr:cNvSpPr/>
      </xdr:nvSpPr>
      <xdr:spPr>
        <a:xfrm>
          <a:off x="8699500" y="1072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90906</xdr:rowOff>
    </xdr:from>
    <xdr:to>
      <xdr:col>41</xdr:col>
      <xdr:colOff>101600</xdr:colOff>
      <xdr:row>63</xdr:row>
      <xdr:rowOff>21056</xdr:rowOff>
    </xdr:to>
    <xdr:sp macro="" textlink="">
      <xdr:nvSpPr>
        <xdr:cNvPr id="237" name="フローチャート: 判断 236"/>
        <xdr:cNvSpPr/>
      </xdr:nvSpPr>
      <xdr:spPr>
        <a:xfrm>
          <a:off x="7810500" y="1072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93907</xdr:rowOff>
    </xdr:from>
    <xdr:to>
      <xdr:col>36</xdr:col>
      <xdr:colOff>165100</xdr:colOff>
      <xdr:row>63</xdr:row>
      <xdr:rowOff>24057</xdr:rowOff>
    </xdr:to>
    <xdr:sp macro="" textlink="">
      <xdr:nvSpPr>
        <xdr:cNvPr id="238" name="フローチャート: 判断 237"/>
        <xdr:cNvSpPr/>
      </xdr:nvSpPr>
      <xdr:spPr>
        <a:xfrm>
          <a:off x="6921500" y="1072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108894</xdr:rowOff>
    </xdr:from>
    <xdr:to>
      <xdr:col>55</xdr:col>
      <xdr:colOff>50800</xdr:colOff>
      <xdr:row>60</xdr:row>
      <xdr:rowOff>39044</xdr:rowOff>
    </xdr:to>
    <xdr:sp macro="" textlink="">
      <xdr:nvSpPr>
        <xdr:cNvPr id="244" name="楕円 243"/>
        <xdr:cNvSpPr/>
      </xdr:nvSpPr>
      <xdr:spPr>
        <a:xfrm>
          <a:off x="10426700" y="1022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131771</xdr:rowOff>
    </xdr:from>
    <xdr:ext cx="690189" cy="259045"/>
    <xdr:sp macro="" textlink="">
      <xdr:nvSpPr>
        <xdr:cNvPr id="245" name="【橋りょう・トンネル】&#10;一人当たり有形固定資産（償却資産）額該当値テキスト"/>
        <xdr:cNvSpPr txBox="1"/>
      </xdr:nvSpPr>
      <xdr:spPr>
        <a:xfrm>
          <a:off x="10515600" y="100758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1,015,428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126825</xdr:rowOff>
    </xdr:from>
    <xdr:to>
      <xdr:col>50</xdr:col>
      <xdr:colOff>165100</xdr:colOff>
      <xdr:row>60</xdr:row>
      <xdr:rowOff>56975</xdr:rowOff>
    </xdr:to>
    <xdr:sp macro="" textlink="">
      <xdr:nvSpPr>
        <xdr:cNvPr id="246" name="楕円 245"/>
        <xdr:cNvSpPr/>
      </xdr:nvSpPr>
      <xdr:spPr>
        <a:xfrm>
          <a:off x="9588500" y="1024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159694</xdr:rowOff>
    </xdr:from>
    <xdr:to>
      <xdr:col>55</xdr:col>
      <xdr:colOff>0</xdr:colOff>
      <xdr:row>60</xdr:row>
      <xdr:rowOff>6175</xdr:rowOff>
    </xdr:to>
    <xdr:cxnSp macro="">
      <xdr:nvCxnSpPr>
        <xdr:cNvPr id="247" name="直線コネクタ 246"/>
        <xdr:cNvCxnSpPr/>
      </xdr:nvCxnSpPr>
      <xdr:spPr>
        <a:xfrm flipV="1">
          <a:off x="9639300" y="10275244"/>
          <a:ext cx="838200" cy="17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141187</xdr:rowOff>
    </xdr:from>
    <xdr:to>
      <xdr:col>46</xdr:col>
      <xdr:colOff>38100</xdr:colOff>
      <xdr:row>60</xdr:row>
      <xdr:rowOff>71337</xdr:rowOff>
    </xdr:to>
    <xdr:sp macro="" textlink="">
      <xdr:nvSpPr>
        <xdr:cNvPr id="248" name="楕円 247"/>
        <xdr:cNvSpPr/>
      </xdr:nvSpPr>
      <xdr:spPr>
        <a:xfrm>
          <a:off x="8699500" y="10256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6175</xdr:rowOff>
    </xdr:from>
    <xdr:to>
      <xdr:col>50</xdr:col>
      <xdr:colOff>114300</xdr:colOff>
      <xdr:row>60</xdr:row>
      <xdr:rowOff>20537</xdr:rowOff>
    </xdr:to>
    <xdr:cxnSp macro="">
      <xdr:nvCxnSpPr>
        <xdr:cNvPr id="249" name="直線コネクタ 248"/>
        <xdr:cNvCxnSpPr/>
      </xdr:nvCxnSpPr>
      <xdr:spPr>
        <a:xfrm flipV="1">
          <a:off x="8750300" y="10293175"/>
          <a:ext cx="889000" cy="14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157153</xdr:rowOff>
    </xdr:from>
    <xdr:to>
      <xdr:col>41</xdr:col>
      <xdr:colOff>101600</xdr:colOff>
      <xdr:row>60</xdr:row>
      <xdr:rowOff>87303</xdr:rowOff>
    </xdr:to>
    <xdr:sp macro="" textlink="">
      <xdr:nvSpPr>
        <xdr:cNvPr id="250" name="楕円 249"/>
        <xdr:cNvSpPr/>
      </xdr:nvSpPr>
      <xdr:spPr>
        <a:xfrm>
          <a:off x="7810500" y="1027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20537</xdr:rowOff>
    </xdr:from>
    <xdr:to>
      <xdr:col>45</xdr:col>
      <xdr:colOff>177800</xdr:colOff>
      <xdr:row>60</xdr:row>
      <xdr:rowOff>36503</xdr:rowOff>
    </xdr:to>
    <xdr:cxnSp macro="">
      <xdr:nvCxnSpPr>
        <xdr:cNvPr id="251" name="直線コネクタ 250"/>
        <xdr:cNvCxnSpPr/>
      </xdr:nvCxnSpPr>
      <xdr:spPr>
        <a:xfrm flipV="1">
          <a:off x="7861300" y="10307537"/>
          <a:ext cx="889000" cy="15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167942</xdr:rowOff>
    </xdr:from>
    <xdr:to>
      <xdr:col>36</xdr:col>
      <xdr:colOff>165100</xdr:colOff>
      <xdr:row>60</xdr:row>
      <xdr:rowOff>98092</xdr:rowOff>
    </xdr:to>
    <xdr:sp macro="" textlink="">
      <xdr:nvSpPr>
        <xdr:cNvPr id="252" name="楕円 251"/>
        <xdr:cNvSpPr/>
      </xdr:nvSpPr>
      <xdr:spPr>
        <a:xfrm>
          <a:off x="6921500" y="10283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36503</xdr:rowOff>
    </xdr:from>
    <xdr:to>
      <xdr:col>41</xdr:col>
      <xdr:colOff>50800</xdr:colOff>
      <xdr:row>60</xdr:row>
      <xdr:rowOff>47292</xdr:rowOff>
    </xdr:to>
    <xdr:cxnSp macro="">
      <xdr:nvCxnSpPr>
        <xdr:cNvPr id="253" name="直線コネクタ 252"/>
        <xdr:cNvCxnSpPr/>
      </xdr:nvCxnSpPr>
      <xdr:spPr>
        <a:xfrm flipV="1">
          <a:off x="6972300" y="10323503"/>
          <a:ext cx="889000" cy="10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171159</xdr:rowOff>
    </xdr:from>
    <xdr:ext cx="599010" cy="259045"/>
    <xdr:sp macro="" textlink="">
      <xdr:nvSpPr>
        <xdr:cNvPr id="254" name="n_1aveValue【橋りょう・トンネル】&#10;一人当たり有形固定資産（償却資産）額"/>
        <xdr:cNvSpPr txBox="1"/>
      </xdr:nvSpPr>
      <xdr:spPr>
        <a:xfrm>
          <a:off x="9327095" y="10801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12447</xdr:rowOff>
    </xdr:from>
    <xdr:ext cx="599010" cy="259045"/>
    <xdr:sp macro="" textlink="">
      <xdr:nvSpPr>
        <xdr:cNvPr id="255" name="n_2aveValue【橋りょう・トンネル】&#10;一人当たり有形固定資産（償却資産）額"/>
        <xdr:cNvSpPr txBox="1"/>
      </xdr:nvSpPr>
      <xdr:spPr>
        <a:xfrm>
          <a:off x="8450795" y="10813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12183</xdr:rowOff>
    </xdr:from>
    <xdr:ext cx="599010" cy="259045"/>
    <xdr:sp macro="" textlink="">
      <xdr:nvSpPr>
        <xdr:cNvPr id="256" name="n_3aveValue【橋りょう・トンネル】&#10;一人当たり有形固定資産（償却資産）額"/>
        <xdr:cNvSpPr txBox="1"/>
      </xdr:nvSpPr>
      <xdr:spPr>
        <a:xfrm>
          <a:off x="7561795" y="10813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15184</xdr:rowOff>
    </xdr:from>
    <xdr:ext cx="599010" cy="259045"/>
    <xdr:sp macro="" textlink="">
      <xdr:nvSpPr>
        <xdr:cNvPr id="257" name="n_4aveValue【橋りょう・トンネル】&#10;一人当たり有形固定資産（償却資産）額"/>
        <xdr:cNvSpPr txBox="1"/>
      </xdr:nvSpPr>
      <xdr:spPr>
        <a:xfrm>
          <a:off x="6672795" y="10816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73502</xdr:rowOff>
    </xdr:from>
    <xdr:ext cx="599010" cy="259045"/>
    <xdr:sp macro="" textlink="">
      <xdr:nvSpPr>
        <xdr:cNvPr id="258" name="n_1mainValue【橋りょう・トンネル】&#10;一人当たり有形固定資産（償却資産）額"/>
        <xdr:cNvSpPr txBox="1"/>
      </xdr:nvSpPr>
      <xdr:spPr>
        <a:xfrm>
          <a:off x="9327095" y="10017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87864</xdr:rowOff>
    </xdr:from>
    <xdr:ext cx="599010" cy="259045"/>
    <xdr:sp macro="" textlink="">
      <xdr:nvSpPr>
        <xdr:cNvPr id="259" name="n_2mainValue【橋りょう・トンネル】&#10;一人当たり有形固定資産（償却資産）額"/>
        <xdr:cNvSpPr txBox="1"/>
      </xdr:nvSpPr>
      <xdr:spPr>
        <a:xfrm>
          <a:off x="8450795" y="10031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103830</xdr:rowOff>
    </xdr:from>
    <xdr:ext cx="599010" cy="259045"/>
    <xdr:sp macro="" textlink="">
      <xdr:nvSpPr>
        <xdr:cNvPr id="260" name="n_3mainValue【橋りょう・トンネル】&#10;一人当たり有形固定資産（償却資産）額"/>
        <xdr:cNvSpPr txBox="1"/>
      </xdr:nvSpPr>
      <xdr:spPr>
        <a:xfrm>
          <a:off x="7561795" y="10047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114619</xdr:rowOff>
    </xdr:from>
    <xdr:ext cx="599010" cy="259045"/>
    <xdr:sp macro="" textlink="">
      <xdr:nvSpPr>
        <xdr:cNvPr id="261" name="n_4mainValue【橋りょう・トンネル】&#10;一人当たり有形固定資産（償却資産）額"/>
        <xdr:cNvSpPr txBox="1"/>
      </xdr:nvSpPr>
      <xdr:spPr>
        <a:xfrm>
          <a:off x="6672795" y="10058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93345</xdr:rowOff>
    </xdr:from>
    <xdr:to>
      <xdr:col>24</xdr:col>
      <xdr:colOff>62865</xdr:colOff>
      <xdr:row>86</xdr:row>
      <xdr:rowOff>114300</xdr:rowOff>
    </xdr:to>
    <xdr:cxnSp macro="">
      <xdr:nvCxnSpPr>
        <xdr:cNvPr id="286" name="直線コネクタ 285"/>
        <xdr:cNvCxnSpPr/>
      </xdr:nvCxnSpPr>
      <xdr:spPr>
        <a:xfrm flipV="1">
          <a:off x="4634865" y="13466445"/>
          <a:ext cx="0" cy="1392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40022</xdr:rowOff>
    </xdr:from>
    <xdr:ext cx="405111" cy="259045"/>
    <xdr:sp macro="" textlink="">
      <xdr:nvSpPr>
        <xdr:cNvPr id="289" name="【公営住宅】&#10;有形固定資産減価償却率最大値テキスト"/>
        <xdr:cNvSpPr txBox="1"/>
      </xdr:nvSpPr>
      <xdr:spPr>
        <a:xfrm>
          <a:off x="4673600" y="13241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93345</xdr:rowOff>
    </xdr:from>
    <xdr:to>
      <xdr:col>24</xdr:col>
      <xdr:colOff>152400</xdr:colOff>
      <xdr:row>78</xdr:row>
      <xdr:rowOff>93345</xdr:rowOff>
    </xdr:to>
    <xdr:cxnSp macro="">
      <xdr:nvCxnSpPr>
        <xdr:cNvPr id="290" name="直線コネクタ 289"/>
        <xdr:cNvCxnSpPr/>
      </xdr:nvCxnSpPr>
      <xdr:spPr>
        <a:xfrm>
          <a:off x="4546600" y="1346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160038</xdr:rowOff>
    </xdr:from>
    <xdr:ext cx="405111" cy="259045"/>
    <xdr:sp macro="" textlink="">
      <xdr:nvSpPr>
        <xdr:cNvPr id="291" name="【公営住宅】&#10;有形固定資産減価償却率平均値テキスト"/>
        <xdr:cNvSpPr txBox="1"/>
      </xdr:nvSpPr>
      <xdr:spPr>
        <a:xfrm>
          <a:off x="4673600" y="142189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10161</xdr:rowOff>
    </xdr:from>
    <xdr:to>
      <xdr:col>24</xdr:col>
      <xdr:colOff>114300</xdr:colOff>
      <xdr:row>83</xdr:row>
      <xdr:rowOff>111761</xdr:rowOff>
    </xdr:to>
    <xdr:sp macro="" textlink="">
      <xdr:nvSpPr>
        <xdr:cNvPr id="292" name="フローチャート: 判断 291"/>
        <xdr:cNvSpPr/>
      </xdr:nvSpPr>
      <xdr:spPr>
        <a:xfrm>
          <a:off x="45847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147320</xdr:rowOff>
    </xdr:from>
    <xdr:to>
      <xdr:col>20</xdr:col>
      <xdr:colOff>38100</xdr:colOff>
      <xdr:row>83</xdr:row>
      <xdr:rowOff>77470</xdr:rowOff>
    </xdr:to>
    <xdr:sp macro="" textlink="">
      <xdr:nvSpPr>
        <xdr:cNvPr id="293" name="フローチャート: 判断 292"/>
        <xdr:cNvSpPr/>
      </xdr:nvSpPr>
      <xdr:spPr>
        <a:xfrm>
          <a:off x="3746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141605</xdr:rowOff>
    </xdr:from>
    <xdr:to>
      <xdr:col>15</xdr:col>
      <xdr:colOff>101600</xdr:colOff>
      <xdr:row>83</xdr:row>
      <xdr:rowOff>71755</xdr:rowOff>
    </xdr:to>
    <xdr:sp macro="" textlink="">
      <xdr:nvSpPr>
        <xdr:cNvPr id="294" name="フローチャート: 判断 293"/>
        <xdr:cNvSpPr/>
      </xdr:nvSpPr>
      <xdr:spPr>
        <a:xfrm>
          <a:off x="2857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128270</xdr:rowOff>
    </xdr:from>
    <xdr:to>
      <xdr:col>10</xdr:col>
      <xdr:colOff>165100</xdr:colOff>
      <xdr:row>83</xdr:row>
      <xdr:rowOff>58420</xdr:rowOff>
    </xdr:to>
    <xdr:sp macro="" textlink="">
      <xdr:nvSpPr>
        <xdr:cNvPr id="295" name="フローチャート: 判断 294"/>
        <xdr:cNvSpPr/>
      </xdr:nvSpPr>
      <xdr:spPr>
        <a:xfrm>
          <a:off x="1968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105411</xdr:rowOff>
    </xdr:from>
    <xdr:to>
      <xdr:col>6</xdr:col>
      <xdr:colOff>38100</xdr:colOff>
      <xdr:row>83</xdr:row>
      <xdr:rowOff>35561</xdr:rowOff>
    </xdr:to>
    <xdr:sp macro="" textlink="">
      <xdr:nvSpPr>
        <xdr:cNvPr id="296" name="フローチャート: 判断 295"/>
        <xdr:cNvSpPr/>
      </xdr:nvSpPr>
      <xdr:spPr>
        <a:xfrm>
          <a:off x="1079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153036</xdr:rowOff>
    </xdr:from>
    <xdr:to>
      <xdr:col>24</xdr:col>
      <xdr:colOff>114300</xdr:colOff>
      <xdr:row>79</xdr:row>
      <xdr:rowOff>83186</xdr:rowOff>
    </xdr:to>
    <xdr:sp macro="" textlink="">
      <xdr:nvSpPr>
        <xdr:cNvPr id="302" name="楕円 301"/>
        <xdr:cNvSpPr/>
      </xdr:nvSpPr>
      <xdr:spPr>
        <a:xfrm>
          <a:off x="4584700" y="1352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67963</xdr:rowOff>
    </xdr:from>
    <xdr:ext cx="405111" cy="259045"/>
    <xdr:sp macro="" textlink="">
      <xdr:nvSpPr>
        <xdr:cNvPr id="303" name="【公営住宅】&#10;有形固定資産減価償却率該当値テキスト"/>
        <xdr:cNvSpPr txBox="1"/>
      </xdr:nvSpPr>
      <xdr:spPr>
        <a:xfrm>
          <a:off x="4673600" y="13441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156845</xdr:rowOff>
    </xdr:from>
    <xdr:to>
      <xdr:col>20</xdr:col>
      <xdr:colOff>38100</xdr:colOff>
      <xdr:row>79</xdr:row>
      <xdr:rowOff>86995</xdr:rowOff>
    </xdr:to>
    <xdr:sp macro="" textlink="">
      <xdr:nvSpPr>
        <xdr:cNvPr id="304" name="楕円 303"/>
        <xdr:cNvSpPr/>
      </xdr:nvSpPr>
      <xdr:spPr>
        <a:xfrm>
          <a:off x="3746500" y="1352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32386</xdr:rowOff>
    </xdr:from>
    <xdr:to>
      <xdr:col>24</xdr:col>
      <xdr:colOff>63500</xdr:colOff>
      <xdr:row>79</xdr:row>
      <xdr:rowOff>36195</xdr:rowOff>
    </xdr:to>
    <xdr:cxnSp macro="">
      <xdr:nvCxnSpPr>
        <xdr:cNvPr id="305" name="直線コネクタ 304"/>
        <xdr:cNvCxnSpPr/>
      </xdr:nvCxnSpPr>
      <xdr:spPr>
        <a:xfrm flipV="1">
          <a:off x="3797300" y="13576936"/>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114936</xdr:rowOff>
    </xdr:from>
    <xdr:to>
      <xdr:col>15</xdr:col>
      <xdr:colOff>101600</xdr:colOff>
      <xdr:row>82</xdr:row>
      <xdr:rowOff>45086</xdr:rowOff>
    </xdr:to>
    <xdr:sp macro="" textlink="">
      <xdr:nvSpPr>
        <xdr:cNvPr id="306" name="楕円 305"/>
        <xdr:cNvSpPr/>
      </xdr:nvSpPr>
      <xdr:spPr>
        <a:xfrm>
          <a:off x="2857500" y="1400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36195</xdr:rowOff>
    </xdr:from>
    <xdr:to>
      <xdr:col>19</xdr:col>
      <xdr:colOff>177800</xdr:colOff>
      <xdr:row>81</xdr:row>
      <xdr:rowOff>165736</xdr:rowOff>
    </xdr:to>
    <xdr:cxnSp macro="">
      <xdr:nvCxnSpPr>
        <xdr:cNvPr id="307" name="直線コネクタ 306"/>
        <xdr:cNvCxnSpPr/>
      </xdr:nvCxnSpPr>
      <xdr:spPr>
        <a:xfrm flipV="1">
          <a:off x="2908300" y="13580745"/>
          <a:ext cx="889000" cy="472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128270</xdr:rowOff>
    </xdr:from>
    <xdr:to>
      <xdr:col>10</xdr:col>
      <xdr:colOff>165100</xdr:colOff>
      <xdr:row>82</xdr:row>
      <xdr:rowOff>58420</xdr:rowOff>
    </xdr:to>
    <xdr:sp macro="" textlink="">
      <xdr:nvSpPr>
        <xdr:cNvPr id="308" name="楕円 307"/>
        <xdr:cNvSpPr/>
      </xdr:nvSpPr>
      <xdr:spPr>
        <a:xfrm>
          <a:off x="1968500" y="1401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165736</xdr:rowOff>
    </xdr:from>
    <xdr:to>
      <xdr:col>15</xdr:col>
      <xdr:colOff>50800</xdr:colOff>
      <xdr:row>82</xdr:row>
      <xdr:rowOff>7620</xdr:rowOff>
    </xdr:to>
    <xdr:cxnSp macro="">
      <xdr:nvCxnSpPr>
        <xdr:cNvPr id="309" name="直線コネクタ 308"/>
        <xdr:cNvCxnSpPr/>
      </xdr:nvCxnSpPr>
      <xdr:spPr>
        <a:xfrm flipV="1">
          <a:off x="2019300" y="14053186"/>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97789</xdr:rowOff>
    </xdr:from>
    <xdr:to>
      <xdr:col>6</xdr:col>
      <xdr:colOff>38100</xdr:colOff>
      <xdr:row>82</xdr:row>
      <xdr:rowOff>27939</xdr:rowOff>
    </xdr:to>
    <xdr:sp macro="" textlink="">
      <xdr:nvSpPr>
        <xdr:cNvPr id="310" name="楕円 309"/>
        <xdr:cNvSpPr/>
      </xdr:nvSpPr>
      <xdr:spPr>
        <a:xfrm>
          <a:off x="1079500" y="1398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148589</xdr:rowOff>
    </xdr:from>
    <xdr:to>
      <xdr:col>10</xdr:col>
      <xdr:colOff>114300</xdr:colOff>
      <xdr:row>82</xdr:row>
      <xdr:rowOff>7620</xdr:rowOff>
    </xdr:to>
    <xdr:cxnSp macro="">
      <xdr:nvCxnSpPr>
        <xdr:cNvPr id="311" name="直線コネクタ 310"/>
        <xdr:cNvCxnSpPr/>
      </xdr:nvCxnSpPr>
      <xdr:spPr>
        <a:xfrm>
          <a:off x="1130300" y="140360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68597</xdr:rowOff>
    </xdr:from>
    <xdr:ext cx="405111" cy="259045"/>
    <xdr:sp macro="" textlink="">
      <xdr:nvSpPr>
        <xdr:cNvPr id="312" name="n_1aveValue【公営住宅】&#10;有形固定資産減価償却率"/>
        <xdr:cNvSpPr txBox="1"/>
      </xdr:nvSpPr>
      <xdr:spPr>
        <a:xfrm>
          <a:off x="35820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62882</xdr:rowOff>
    </xdr:from>
    <xdr:ext cx="405111" cy="259045"/>
    <xdr:sp macro="" textlink="">
      <xdr:nvSpPr>
        <xdr:cNvPr id="313" name="n_2aveValue【公営住宅】&#10;有形固定資産減価償却率"/>
        <xdr:cNvSpPr txBox="1"/>
      </xdr:nvSpPr>
      <xdr:spPr>
        <a:xfrm>
          <a:off x="2705744" y="1429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49547</xdr:rowOff>
    </xdr:from>
    <xdr:ext cx="405111" cy="259045"/>
    <xdr:sp macro="" textlink="">
      <xdr:nvSpPr>
        <xdr:cNvPr id="314" name="n_3aveValue【公営住宅】&#10;有形固定資産減価償却率"/>
        <xdr:cNvSpPr txBox="1"/>
      </xdr:nvSpPr>
      <xdr:spPr>
        <a:xfrm>
          <a:off x="1816744"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26688</xdr:rowOff>
    </xdr:from>
    <xdr:ext cx="405111" cy="259045"/>
    <xdr:sp macro="" textlink="">
      <xdr:nvSpPr>
        <xdr:cNvPr id="315" name="n_4aveValue【公営住宅】&#10;有形固定資産減価償却率"/>
        <xdr:cNvSpPr txBox="1"/>
      </xdr:nvSpPr>
      <xdr:spPr>
        <a:xfrm>
          <a:off x="927744" y="1425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103522</xdr:rowOff>
    </xdr:from>
    <xdr:ext cx="405111" cy="259045"/>
    <xdr:sp macro="" textlink="">
      <xdr:nvSpPr>
        <xdr:cNvPr id="316" name="n_1mainValue【公営住宅】&#10;有形固定資産減価償却率"/>
        <xdr:cNvSpPr txBox="1"/>
      </xdr:nvSpPr>
      <xdr:spPr>
        <a:xfrm>
          <a:off x="3582044" y="1330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61613</xdr:rowOff>
    </xdr:from>
    <xdr:ext cx="405111" cy="259045"/>
    <xdr:sp macro="" textlink="">
      <xdr:nvSpPr>
        <xdr:cNvPr id="317" name="n_2mainValue【公営住宅】&#10;有形固定資産減価償却率"/>
        <xdr:cNvSpPr txBox="1"/>
      </xdr:nvSpPr>
      <xdr:spPr>
        <a:xfrm>
          <a:off x="2705744" y="1377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74947</xdr:rowOff>
    </xdr:from>
    <xdr:ext cx="405111" cy="259045"/>
    <xdr:sp macro="" textlink="">
      <xdr:nvSpPr>
        <xdr:cNvPr id="318" name="n_3mainValue【公営住宅】&#10;有形固定資産減価償却率"/>
        <xdr:cNvSpPr txBox="1"/>
      </xdr:nvSpPr>
      <xdr:spPr>
        <a:xfrm>
          <a:off x="1816744" y="1379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44466</xdr:rowOff>
    </xdr:from>
    <xdr:ext cx="405111" cy="259045"/>
    <xdr:sp macro="" textlink="">
      <xdr:nvSpPr>
        <xdr:cNvPr id="319" name="n_4mainValue【公営住宅】&#10;有形固定資産減価償却率"/>
        <xdr:cNvSpPr txBox="1"/>
      </xdr:nvSpPr>
      <xdr:spPr>
        <a:xfrm>
          <a:off x="927744" y="1376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3" name="テキスト ボックス 332"/>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5" name="テキスト ボックス 334"/>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7" name="テキスト ボックス 336"/>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9" name="テキスト ボックス 338"/>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46375</xdr:rowOff>
    </xdr:from>
    <xdr:to>
      <xdr:col>54</xdr:col>
      <xdr:colOff>189865</xdr:colOff>
      <xdr:row>86</xdr:row>
      <xdr:rowOff>34122</xdr:rowOff>
    </xdr:to>
    <xdr:cxnSp macro="">
      <xdr:nvCxnSpPr>
        <xdr:cNvPr id="341" name="直線コネクタ 340"/>
        <xdr:cNvCxnSpPr/>
      </xdr:nvCxnSpPr>
      <xdr:spPr>
        <a:xfrm flipV="1">
          <a:off x="10476865" y="13590925"/>
          <a:ext cx="0" cy="1187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37949</xdr:rowOff>
    </xdr:from>
    <xdr:ext cx="469744" cy="259045"/>
    <xdr:sp macro="" textlink="">
      <xdr:nvSpPr>
        <xdr:cNvPr id="342" name="【公営住宅】&#10;一人当たり面積最小値テキスト"/>
        <xdr:cNvSpPr txBox="1"/>
      </xdr:nvSpPr>
      <xdr:spPr>
        <a:xfrm>
          <a:off x="10515600" y="14782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34122</xdr:rowOff>
    </xdr:from>
    <xdr:to>
      <xdr:col>55</xdr:col>
      <xdr:colOff>88900</xdr:colOff>
      <xdr:row>86</xdr:row>
      <xdr:rowOff>34122</xdr:rowOff>
    </xdr:to>
    <xdr:cxnSp macro="">
      <xdr:nvCxnSpPr>
        <xdr:cNvPr id="343" name="直線コネクタ 342"/>
        <xdr:cNvCxnSpPr/>
      </xdr:nvCxnSpPr>
      <xdr:spPr>
        <a:xfrm>
          <a:off x="10388600" y="1477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164502</xdr:rowOff>
    </xdr:from>
    <xdr:ext cx="534377" cy="259045"/>
    <xdr:sp macro="" textlink="">
      <xdr:nvSpPr>
        <xdr:cNvPr id="344" name="【公営住宅】&#10;一人当たり面積最大値テキスト"/>
        <xdr:cNvSpPr txBox="1"/>
      </xdr:nvSpPr>
      <xdr:spPr>
        <a:xfrm>
          <a:off x="10515600" y="13366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46375</xdr:rowOff>
    </xdr:from>
    <xdr:to>
      <xdr:col>55</xdr:col>
      <xdr:colOff>88900</xdr:colOff>
      <xdr:row>79</xdr:row>
      <xdr:rowOff>46375</xdr:rowOff>
    </xdr:to>
    <xdr:cxnSp macro="">
      <xdr:nvCxnSpPr>
        <xdr:cNvPr id="345" name="直線コネクタ 344"/>
        <xdr:cNvCxnSpPr/>
      </xdr:nvCxnSpPr>
      <xdr:spPr>
        <a:xfrm>
          <a:off x="10388600" y="13590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78976</xdr:rowOff>
    </xdr:from>
    <xdr:ext cx="469744" cy="259045"/>
    <xdr:sp macro="" textlink="">
      <xdr:nvSpPr>
        <xdr:cNvPr id="346" name="【公営住宅】&#10;一人当たり面積平均値テキスト"/>
        <xdr:cNvSpPr txBox="1"/>
      </xdr:nvSpPr>
      <xdr:spPr>
        <a:xfrm>
          <a:off x="10515600" y="146522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100549</xdr:rowOff>
    </xdr:from>
    <xdr:to>
      <xdr:col>55</xdr:col>
      <xdr:colOff>50800</xdr:colOff>
      <xdr:row>86</xdr:row>
      <xdr:rowOff>30699</xdr:rowOff>
    </xdr:to>
    <xdr:sp macro="" textlink="">
      <xdr:nvSpPr>
        <xdr:cNvPr id="347" name="フローチャート: 判断 346"/>
        <xdr:cNvSpPr/>
      </xdr:nvSpPr>
      <xdr:spPr>
        <a:xfrm>
          <a:off x="10426700" y="146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100594</xdr:rowOff>
    </xdr:from>
    <xdr:to>
      <xdr:col>50</xdr:col>
      <xdr:colOff>165100</xdr:colOff>
      <xdr:row>86</xdr:row>
      <xdr:rowOff>30744</xdr:rowOff>
    </xdr:to>
    <xdr:sp macro="" textlink="">
      <xdr:nvSpPr>
        <xdr:cNvPr id="348" name="フローチャート: 判断 347"/>
        <xdr:cNvSpPr/>
      </xdr:nvSpPr>
      <xdr:spPr>
        <a:xfrm>
          <a:off x="9588500" y="1467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101966</xdr:rowOff>
    </xdr:from>
    <xdr:to>
      <xdr:col>46</xdr:col>
      <xdr:colOff>38100</xdr:colOff>
      <xdr:row>86</xdr:row>
      <xdr:rowOff>32116</xdr:rowOff>
    </xdr:to>
    <xdr:sp macro="" textlink="">
      <xdr:nvSpPr>
        <xdr:cNvPr id="349" name="フローチャート: 判断 348"/>
        <xdr:cNvSpPr/>
      </xdr:nvSpPr>
      <xdr:spPr>
        <a:xfrm>
          <a:off x="8699500" y="1467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100457</xdr:rowOff>
    </xdr:from>
    <xdr:to>
      <xdr:col>41</xdr:col>
      <xdr:colOff>101600</xdr:colOff>
      <xdr:row>86</xdr:row>
      <xdr:rowOff>30607</xdr:rowOff>
    </xdr:to>
    <xdr:sp macro="" textlink="">
      <xdr:nvSpPr>
        <xdr:cNvPr id="350" name="フローチャート: 判断 349"/>
        <xdr:cNvSpPr/>
      </xdr:nvSpPr>
      <xdr:spPr>
        <a:xfrm>
          <a:off x="7810500" y="1467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101828</xdr:rowOff>
    </xdr:from>
    <xdr:to>
      <xdr:col>36</xdr:col>
      <xdr:colOff>165100</xdr:colOff>
      <xdr:row>86</xdr:row>
      <xdr:rowOff>31978</xdr:rowOff>
    </xdr:to>
    <xdr:sp macro="" textlink="">
      <xdr:nvSpPr>
        <xdr:cNvPr id="351" name="フローチャート: 判断 350"/>
        <xdr:cNvSpPr/>
      </xdr:nvSpPr>
      <xdr:spPr>
        <a:xfrm>
          <a:off x="6921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72659</xdr:rowOff>
    </xdr:from>
    <xdr:to>
      <xdr:col>55</xdr:col>
      <xdr:colOff>50800</xdr:colOff>
      <xdr:row>86</xdr:row>
      <xdr:rowOff>2809</xdr:rowOff>
    </xdr:to>
    <xdr:sp macro="" textlink="">
      <xdr:nvSpPr>
        <xdr:cNvPr id="357" name="楕円 356"/>
        <xdr:cNvSpPr/>
      </xdr:nvSpPr>
      <xdr:spPr>
        <a:xfrm>
          <a:off x="10426700" y="14645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32036</xdr:rowOff>
    </xdr:from>
    <xdr:ext cx="469744" cy="259045"/>
    <xdr:sp macro="" textlink="">
      <xdr:nvSpPr>
        <xdr:cNvPr id="358" name="【公営住宅】&#10;一人当たり面積該当値テキスト"/>
        <xdr:cNvSpPr txBox="1"/>
      </xdr:nvSpPr>
      <xdr:spPr>
        <a:xfrm>
          <a:off x="10515600" y="14433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74488</xdr:rowOff>
    </xdr:from>
    <xdr:to>
      <xdr:col>50</xdr:col>
      <xdr:colOff>165100</xdr:colOff>
      <xdr:row>86</xdr:row>
      <xdr:rowOff>4638</xdr:rowOff>
    </xdr:to>
    <xdr:sp macro="" textlink="">
      <xdr:nvSpPr>
        <xdr:cNvPr id="359" name="楕円 358"/>
        <xdr:cNvSpPr/>
      </xdr:nvSpPr>
      <xdr:spPr>
        <a:xfrm>
          <a:off x="9588500" y="14647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123459</xdr:rowOff>
    </xdr:from>
    <xdr:to>
      <xdr:col>55</xdr:col>
      <xdr:colOff>0</xdr:colOff>
      <xdr:row>85</xdr:row>
      <xdr:rowOff>125288</xdr:rowOff>
    </xdr:to>
    <xdr:cxnSp macro="">
      <xdr:nvCxnSpPr>
        <xdr:cNvPr id="360" name="直線コネクタ 359"/>
        <xdr:cNvCxnSpPr/>
      </xdr:nvCxnSpPr>
      <xdr:spPr>
        <a:xfrm flipV="1">
          <a:off x="9639300" y="14696709"/>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76042</xdr:rowOff>
    </xdr:from>
    <xdr:to>
      <xdr:col>46</xdr:col>
      <xdr:colOff>38100</xdr:colOff>
      <xdr:row>86</xdr:row>
      <xdr:rowOff>6192</xdr:rowOff>
    </xdr:to>
    <xdr:sp macro="" textlink="">
      <xdr:nvSpPr>
        <xdr:cNvPr id="361" name="楕円 360"/>
        <xdr:cNvSpPr/>
      </xdr:nvSpPr>
      <xdr:spPr>
        <a:xfrm>
          <a:off x="8699500" y="1464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125288</xdr:rowOff>
    </xdr:from>
    <xdr:to>
      <xdr:col>50</xdr:col>
      <xdr:colOff>114300</xdr:colOff>
      <xdr:row>85</xdr:row>
      <xdr:rowOff>126842</xdr:rowOff>
    </xdr:to>
    <xdr:cxnSp macro="">
      <xdr:nvCxnSpPr>
        <xdr:cNvPr id="362" name="直線コネクタ 361"/>
        <xdr:cNvCxnSpPr/>
      </xdr:nvCxnSpPr>
      <xdr:spPr>
        <a:xfrm flipV="1">
          <a:off x="8750300" y="14698538"/>
          <a:ext cx="889000" cy="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77505</xdr:rowOff>
    </xdr:from>
    <xdr:to>
      <xdr:col>41</xdr:col>
      <xdr:colOff>101600</xdr:colOff>
      <xdr:row>86</xdr:row>
      <xdr:rowOff>7655</xdr:rowOff>
    </xdr:to>
    <xdr:sp macro="" textlink="">
      <xdr:nvSpPr>
        <xdr:cNvPr id="363" name="楕円 362"/>
        <xdr:cNvSpPr/>
      </xdr:nvSpPr>
      <xdr:spPr>
        <a:xfrm>
          <a:off x="7810500" y="1465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126842</xdr:rowOff>
    </xdr:from>
    <xdr:to>
      <xdr:col>45</xdr:col>
      <xdr:colOff>177800</xdr:colOff>
      <xdr:row>85</xdr:row>
      <xdr:rowOff>128305</xdr:rowOff>
    </xdr:to>
    <xdr:cxnSp macro="">
      <xdr:nvCxnSpPr>
        <xdr:cNvPr id="364" name="直線コネクタ 363"/>
        <xdr:cNvCxnSpPr/>
      </xdr:nvCxnSpPr>
      <xdr:spPr>
        <a:xfrm flipV="1">
          <a:off x="7861300" y="14700092"/>
          <a:ext cx="889000" cy="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78694</xdr:rowOff>
    </xdr:from>
    <xdr:to>
      <xdr:col>36</xdr:col>
      <xdr:colOff>165100</xdr:colOff>
      <xdr:row>86</xdr:row>
      <xdr:rowOff>8844</xdr:rowOff>
    </xdr:to>
    <xdr:sp macro="" textlink="">
      <xdr:nvSpPr>
        <xdr:cNvPr id="365" name="楕円 364"/>
        <xdr:cNvSpPr/>
      </xdr:nvSpPr>
      <xdr:spPr>
        <a:xfrm>
          <a:off x="6921500" y="14651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128305</xdr:rowOff>
    </xdr:from>
    <xdr:to>
      <xdr:col>41</xdr:col>
      <xdr:colOff>50800</xdr:colOff>
      <xdr:row>85</xdr:row>
      <xdr:rowOff>129494</xdr:rowOff>
    </xdr:to>
    <xdr:cxnSp macro="">
      <xdr:nvCxnSpPr>
        <xdr:cNvPr id="366" name="直線コネクタ 365"/>
        <xdr:cNvCxnSpPr/>
      </xdr:nvCxnSpPr>
      <xdr:spPr>
        <a:xfrm flipV="1">
          <a:off x="6972300" y="14701555"/>
          <a:ext cx="88900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21871</xdr:rowOff>
    </xdr:from>
    <xdr:ext cx="469744" cy="259045"/>
    <xdr:sp macro="" textlink="">
      <xdr:nvSpPr>
        <xdr:cNvPr id="367" name="n_1aveValue【公営住宅】&#10;一人当たり面積"/>
        <xdr:cNvSpPr txBox="1"/>
      </xdr:nvSpPr>
      <xdr:spPr>
        <a:xfrm>
          <a:off x="9391727" y="14766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23243</xdr:rowOff>
    </xdr:from>
    <xdr:ext cx="469744" cy="259045"/>
    <xdr:sp macro="" textlink="">
      <xdr:nvSpPr>
        <xdr:cNvPr id="368" name="n_2aveValue【公営住宅】&#10;一人当たり面積"/>
        <xdr:cNvSpPr txBox="1"/>
      </xdr:nvSpPr>
      <xdr:spPr>
        <a:xfrm>
          <a:off x="8515427" y="14767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21734</xdr:rowOff>
    </xdr:from>
    <xdr:ext cx="469744" cy="259045"/>
    <xdr:sp macro="" textlink="">
      <xdr:nvSpPr>
        <xdr:cNvPr id="369" name="n_3aveValue【公営住宅】&#10;一人当たり面積"/>
        <xdr:cNvSpPr txBox="1"/>
      </xdr:nvSpPr>
      <xdr:spPr>
        <a:xfrm>
          <a:off x="7626427" y="14766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23105</xdr:rowOff>
    </xdr:from>
    <xdr:ext cx="469744" cy="259045"/>
    <xdr:sp macro="" textlink="">
      <xdr:nvSpPr>
        <xdr:cNvPr id="370" name="n_4aveValue【公営住宅】&#10;一人当たり面積"/>
        <xdr:cNvSpPr txBox="1"/>
      </xdr:nvSpPr>
      <xdr:spPr>
        <a:xfrm>
          <a:off x="6737427" y="1476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21165</xdr:rowOff>
    </xdr:from>
    <xdr:ext cx="469744" cy="259045"/>
    <xdr:sp macro="" textlink="">
      <xdr:nvSpPr>
        <xdr:cNvPr id="371" name="n_1mainValue【公営住宅】&#10;一人当たり面積"/>
        <xdr:cNvSpPr txBox="1"/>
      </xdr:nvSpPr>
      <xdr:spPr>
        <a:xfrm>
          <a:off x="9391727" y="1442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22719</xdr:rowOff>
    </xdr:from>
    <xdr:ext cx="469744" cy="259045"/>
    <xdr:sp macro="" textlink="">
      <xdr:nvSpPr>
        <xdr:cNvPr id="372" name="n_2mainValue【公営住宅】&#10;一人当たり面積"/>
        <xdr:cNvSpPr txBox="1"/>
      </xdr:nvSpPr>
      <xdr:spPr>
        <a:xfrm>
          <a:off x="8515427" y="14424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24182</xdr:rowOff>
    </xdr:from>
    <xdr:ext cx="469744" cy="259045"/>
    <xdr:sp macro="" textlink="">
      <xdr:nvSpPr>
        <xdr:cNvPr id="373" name="n_3mainValue【公営住宅】&#10;一人当たり面積"/>
        <xdr:cNvSpPr txBox="1"/>
      </xdr:nvSpPr>
      <xdr:spPr>
        <a:xfrm>
          <a:off x="7626427" y="14425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25371</xdr:rowOff>
    </xdr:from>
    <xdr:ext cx="469744" cy="259045"/>
    <xdr:sp macro="" textlink="">
      <xdr:nvSpPr>
        <xdr:cNvPr id="374" name="n_4mainValue【公営住宅】&#10;一人当たり面積"/>
        <xdr:cNvSpPr txBox="1"/>
      </xdr:nvSpPr>
      <xdr:spPr>
        <a:xfrm>
          <a:off x="6737427" y="14427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6" name="直線コネクタ 38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7" name="テキスト ボックス 386"/>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8" name="直線コネクタ 38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9" name="テキスト ボックス 38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0" name="直線コネクタ 38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1" name="テキスト ボックス 39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2" name="直線コネクタ 39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3" name="テキスト ボックス 39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4" name="直線コネクタ 39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5" name="テキスト ボックス 39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6" name="直線コネクタ 39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7" name="テキスト ボックス 396"/>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9"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15784</xdr:rowOff>
    </xdr:from>
    <xdr:to>
      <xdr:col>24</xdr:col>
      <xdr:colOff>62865</xdr:colOff>
      <xdr:row>108</xdr:row>
      <xdr:rowOff>166007</xdr:rowOff>
    </xdr:to>
    <xdr:cxnSp macro="">
      <xdr:nvCxnSpPr>
        <xdr:cNvPr id="400" name="直線コネクタ 399"/>
        <xdr:cNvCxnSpPr/>
      </xdr:nvCxnSpPr>
      <xdr:spPr>
        <a:xfrm flipV="1">
          <a:off x="4634865" y="17160784"/>
          <a:ext cx="0" cy="1521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169834</xdr:rowOff>
    </xdr:from>
    <xdr:ext cx="405111" cy="259045"/>
    <xdr:sp macro="" textlink="">
      <xdr:nvSpPr>
        <xdr:cNvPr id="401" name="【港湾・漁港】&#10;有形固定資産減価償却率最小値テキスト"/>
        <xdr:cNvSpPr txBox="1"/>
      </xdr:nvSpPr>
      <xdr:spPr>
        <a:xfrm>
          <a:off x="4673600" y="18686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166007</xdr:rowOff>
    </xdr:from>
    <xdr:to>
      <xdr:col>24</xdr:col>
      <xdr:colOff>152400</xdr:colOff>
      <xdr:row>108</xdr:row>
      <xdr:rowOff>166007</xdr:rowOff>
    </xdr:to>
    <xdr:cxnSp macro="">
      <xdr:nvCxnSpPr>
        <xdr:cNvPr id="402" name="直線コネクタ 401"/>
        <xdr:cNvCxnSpPr/>
      </xdr:nvCxnSpPr>
      <xdr:spPr>
        <a:xfrm>
          <a:off x="4546600" y="1868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133911</xdr:rowOff>
    </xdr:from>
    <xdr:ext cx="340478" cy="259045"/>
    <xdr:sp macro="" textlink="">
      <xdr:nvSpPr>
        <xdr:cNvPr id="403" name="【港湾・漁港】&#10;有形固定資産減価償却率最大値テキスト"/>
        <xdr:cNvSpPr txBox="1"/>
      </xdr:nvSpPr>
      <xdr:spPr>
        <a:xfrm>
          <a:off x="4673600" y="1693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15784</xdr:rowOff>
    </xdr:from>
    <xdr:to>
      <xdr:col>24</xdr:col>
      <xdr:colOff>152400</xdr:colOff>
      <xdr:row>100</xdr:row>
      <xdr:rowOff>15784</xdr:rowOff>
    </xdr:to>
    <xdr:cxnSp macro="">
      <xdr:nvCxnSpPr>
        <xdr:cNvPr id="404" name="直線コネクタ 403"/>
        <xdr:cNvCxnSpPr/>
      </xdr:nvCxnSpPr>
      <xdr:spPr>
        <a:xfrm>
          <a:off x="4546600" y="1716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59345</xdr:rowOff>
    </xdr:from>
    <xdr:ext cx="405111" cy="259045"/>
    <xdr:sp macro="" textlink="">
      <xdr:nvSpPr>
        <xdr:cNvPr id="405" name="【港湾・漁港】&#10;有形固定資産減価償却率平均値テキスト"/>
        <xdr:cNvSpPr txBox="1"/>
      </xdr:nvSpPr>
      <xdr:spPr>
        <a:xfrm>
          <a:off x="4673600" y="180615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80918</xdr:rowOff>
    </xdr:from>
    <xdr:to>
      <xdr:col>24</xdr:col>
      <xdr:colOff>114300</xdr:colOff>
      <xdr:row>106</xdr:row>
      <xdr:rowOff>11068</xdr:rowOff>
    </xdr:to>
    <xdr:sp macro="" textlink="">
      <xdr:nvSpPr>
        <xdr:cNvPr id="406" name="フローチャート: 判断 405"/>
        <xdr:cNvSpPr/>
      </xdr:nvSpPr>
      <xdr:spPr>
        <a:xfrm>
          <a:off x="4584700" y="180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36830</xdr:rowOff>
    </xdr:from>
    <xdr:to>
      <xdr:col>20</xdr:col>
      <xdr:colOff>38100</xdr:colOff>
      <xdr:row>105</xdr:row>
      <xdr:rowOff>138430</xdr:rowOff>
    </xdr:to>
    <xdr:sp macro="" textlink="">
      <xdr:nvSpPr>
        <xdr:cNvPr id="407" name="フローチャート: 判断 406"/>
        <xdr:cNvSpPr/>
      </xdr:nvSpPr>
      <xdr:spPr>
        <a:xfrm>
          <a:off x="3746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159294</xdr:rowOff>
    </xdr:from>
    <xdr:to>
      <xdr:col>15</xdr:col>
      <xdr:colOff>101600</xdr:colOff>
      <xdr:row>105</xdr:row>
      <xdr:rowOff>89444</xdr:rowOff>
    </xdr:to>
    <xdr:sp macro="" textlink="">
      <xdr:nvSpPr>
        <xdr:cNvPr id="408" name="フローチャート: 判断 407"/>
        <xdr:cNvSpPr/>
      </xdr:nvSpPr>
      <xdr:spPr>
        <a:xfrm>
          <a:off x="2857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121738</xdr:rowOff>
    </xdr:from>
    <xdr:to>
      <xdr:col>10</xdr:col>
      <xdr:colOff>165100</xdr:colOff>
      <xdr:row>105</xdr:row>
      <xdr:rowOff>51888</xdr:rowOff>
    </xdr:to>
    <xdr:sp macro="" textlink="">
      <xdr:nvSpPr>
        <xdr:cNvPr id="409" name="フローチャート: 判断 408"/>
        <xdr:cNvSpPr/>
      </xdr:nvSpPr>
      <xdr:spPr>
        <a:xfrm>
          <a:off x="1968500" y="1795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95613</xdr:rowOff>
    </xdr:from>
    <xdr:to>
      <xdr:col>6</xdr:col>
      <xdr:colOff>38100</xdr:colOff>
      <xdr:row>105</xdr:row>
      <xdr:rowOff>25763</xdr:rowOff>
    </xdr:to>
    <xdr:sp macro="" textlink="">
      <xdr:nvSpPr>
        <xdr:cNvPr id="410" name="フローチャート: 判断 409"/>
        <xdr:cNvSpPr/>
      </xdr:nvSpPr>
      <xdr:spPr>
        <a:xfrm>
          <a:off x="1079500" y="1792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154395</xdr:rowOff>
    </xdr:from>
    <xdr:to>
      <xdr:col>24</xdr:col>
      <xdr:colOff>114300</xdr:colOff>
      <xdr:row>105</xdr:row>
      <xdr:rowOff>84545</xdr:rowOff>
    </xdr:to>
    <xdr:sp macro="" textlink="">
      <xdr:nvSpPr>
        <xdr:cNvPr id="416" name="楕円 415"/>
        <xdr:cNvSpPr/>
      </xdr:nvSpPr>
      <xdr:spPr>
        <a:xfrm>
          <a:off x="4584700" y="1798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5822</xdr:rowOff>
    </xdr:from>
    <xdr:ext cx="405111" cy="259045"/>
    <xdr:sp macro="" textlink="">
      <xdr:nvSpPr>
        <xdr:cNvPr id="417" name="【港湾・漁港】&#10;有形固定資産減価償却率該当値テキスト"/>
        <xdr:cNvSpPr txBox="1"/>
      </xdr:nvSpPr>
      <xdr:spPr>
        <a:xfrm>
          <a:off x="4673600" y="1783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156029</xdr:rowOff>
    </xdr:from>
    <xdr:to>
      <xdr:col>20</xdr:col>
      <xdr:colOff>38100</xdr:colOff>
      <xdr:row>105</xdr:row>
      <xdr:rowOff>86179</xdr:rowOff>
    </xdr:to>
    <xdr:sp macro="" textlink="">
      <xdr:nvSpPr>
        <xdr:cNvPr id="418" name="楕円 417"/>
        <xdr:cNvSpPr/>
      </xdr:nvSpPr>
      <xdr:spPr>
        <a:xfrm>
          <a:off x="3746500" y="1798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33745</xdr:rowOff>
    </xdr:from>
    <xdr:to>
      <xdr:col>24</xdr:col>
      <xdr:colOff>63500</xdr:colOff>
      <xdr:row>105</xdr:row>
      <xdr:rowOff>35379</xdr:rowOff>
    </xdr:to>
    <xdr:cxnSp macro="">
      <xdr:nvCxnSpPr>
        <xdr:cNvPr id="419" name="直線コネクタ 418"/>
        <xdr:cNvCxnSpPr/>
      </xdr:nvCxnSpPr>
      <xdr:spPr>
        <a:xfrm flipV="1">
          <a:off x="3797300" y="18035995"/>
          <a:ext cx="8382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128270</xdr:rowOff>
    </xdr:from>
    <xdr:to>
      <xdr:col>15</xdr:col>
      <xdr:colOff>101600</xdr:colOff>
      <xdr:row>105</xdr:row>
      <xdr:rowOff>58420</xdr:rowOff>
    </xdr:to>
    <xdr:sp macro="" textlink="">
      <xdr:nvSpPr>
        <xdr:cNvPr id="420" name="楕円 419"/>
        <xdr:cNvSpPr/>
      </xdr:nvSpPr>
      <xdr:spPr>
        <a:xfrm>
          <a:off x="2857500" y="179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7620</xdr:rowOff>
    </xdr:from>
    <xdr:to>
      <xdr:col>19</xdr:col>
      <xdr:colOff>177800</xdr:colOff>
      <xdr:row>105</xdr:row>
      <xdr:rowOff>35379</xdr:rowOff>
    </xdr:to>
    <xdr:cxnSp macro="">
      <xdr:nvCxnSpPr>
        <xdr:cNvPr id="421" name="直線コネクタ 420"/>
        <xdr:cNvCxnSpPr/>
      </xdr:nvCxnSpPr>
      <xdr:spPr>
        <a:xfrm>
          <a:off x="2908300" y="18009870"/>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110308</xdr:rowOff>
    </xdr:from>
    <xdr:to>
      <xdr:col>10</xdr:col>
      <xdr:colOff>165100</xdr:colOff>
      <xdr:row>105</xdr:row>
      <xdr:rowOff>40458</xdr:rowOff>
    </xdr:to>
    <xdr:sp macro="" textlink="">
      <xdr:nvSpPr>
        <xdr:cNvPr id="422" name="楕円 421"/>
        <xdr:cNvSpPr/>
      </xdr:nvSpPr>
      <xdr:spPr>
        <a:xfrm>
          <a:off x="1968500" y="1794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161108</xdr:rowOff>
    </xdr:from>
    <xdr:to>
      <xdr:col>15</xdr:col>
      <xdr:colOff>50800</xdr:colOff>
      <xdr:row>105</xdr:row>
      <xdr:rowOff>7620</xdr:rowOff>
    </xdr:to>
    <xdr:cxnSp macro="">
      <xdr:nvCxnSpPr>
        <xdr:cNvPr id="423" name="直線コネクタ 422"/>
        <xdr:cNvCxnSpPr/>
      </xdr:nvCxnSpPr>
      <xdr:spPr>
        <a:xfrm>
          <a:off x="2019300" y="17991908"/>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118473</xdr:rowOff>
    </xdr:from>
    <xdr:to>
      <xdr:col>6</xdr:col>
      <xdr:colOff>38100</xdr:colOff>
      <xdr:row>103</xdr:row>
      <xdr:rowOff>48623</xdr:rowOff>
    </xdr:to>
    <xdr:sp macro="" textlink="">
      <xdr:nvSpPr>
        <xdr:cNvPr id="424" name="楕円 423"/>
        <xdr:cNvSpPr/>
      </xdr:nvSpPr>
      <xdr:spPr>
        <a:xfrm>
          <a:off x="1079500" y="1760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169273</xdr:rowOff>
    </xdr:from>
    <xdr:to>
      <xdr:col>10</xdr:col>
      <xdr:colOff>114300</xdr:colOff>
      <xdr:row>104</xdr:row>
      <xdr:rowOff>161108</xdr:rowOff>
    </xdr:to>
    <xdr:cxnSp macro="">
      <xdr:nvCxnSpPr>
        <xdr:cNvPr id="425" name="直線コネクタ 424"/>
        <xdr:cNvCxnSpPr/>
      </xdr:nvCxnSpPr>
      <xdr:spPr>
        <a:xfrm>
          <a:off x="1130300" y="17657173"/>
          <a:ext cx="889000" cy="334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129557</xdr:rowOff>
    </xdr:from>
    <xdr:ext cx="405111" cy="259045"/>
    <xdr:sp macro="" textlink="">
      <xdr:nvSpPr>
        <xdr:cNvPr id="426" name="n_1aveValue【港湾・漁港】&#10;有形固定資産減価償却率"/>
        <xdr:cNvSpPr txBox="1"/>
      </xdr:nvSpPr>
      <xdr:spPr>
        <a:xfrm>
          <a:off x="3582044" y="1813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80571</xdr:rowOff>
    </xdr:from>
    <xdr:ext cx="405111" cy="259045"/>
    <xdr:sp macro="" textlink="">
      <xdr:nvSpPr>
        <xdr:cNvPr id="427" name="n_2aveValue【港湾・漁港】&#10;有形固定資産減価償却率"/>
        <xdr:cNvSpPr txBox="1"/>
      </xdr:nvSpPr>
      <xdr:spPr>
        <a:xfrm>
          <a:off x="2705744" y="1808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43015</xdr:rowOff>
    </xdr:from>
    <xdr:ext cx="405111" cy="259045"/>
    <xdr:sp macro="" textlink="">
      <xdr:nvSpPr>
        <xdr:cNvPr id="428" name="n_3aveValue【港湾・漁港】&#10;有形固定資産減価償却率"/>
        <xdr:cNvSpPr txBox="1"/>
      </xdr:nvSpPr>
      <xdr:spPr>
        <a:xfrm>
          <a:off x="1816744" y="1804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16890</xdr:rowOff>
    </xdr:from>
    <xdr:ext cx="405111" cy="259045"/>
    <xdr:sp macro="" textlink="">
      <xdr:nvSpPr>
        <xdr:cNvPr id="429" name="n_4aveValue【港湾・漁港】&#10;有形固定資産減価償却率"/>
        <xdr:cNvSpPr txBox="1"/>
      </xdr:nvSpPr>
      <xdr:spPr>
        <a:xfrm>
          <a:off x="927744" y="1801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102706</xdr:rowOff>
    </xdr:from>
    <xdr:ext cx="405111" cy="259045"/>
    <xdr:sp macro="" textlink="">
      <xdr:nvSpPr>
        <xdr:cNvPr id="430" name="n_1mainValue【港湾・漁港】&#10;有形固定資産減価償却率"/>
        <xdr:cNvSpPr txBox="1"/>
      </xdr:nvSpPr>
      <xdr:spPr>
        <a:xfrm>
          <a:off x="3582044" y="1776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74947</xdr:rowOff>
    </xdr:from>
    <xdr:ext cx="405111" cy="259045"/>
    <xdr:sp macro="" textlink="">
      <xdr:nvSpPr>
        <xdr:cNvPr id="431" name="n_2mainValue【港湾・漁港】&#10;有形固定資産減価償却率"/>
        <xdr:cNvSpPr txBox="1"/>
      </xdr:nvSpPr>
      <xdr:spPr>
        <a:xfrm>
          <a:off x="2705744" y="1773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56985</xdr:rowOff>
    </xdr:from>
    <xdr:ext cx="405111" cy="259045"/>
    <xdr:sp macro="" textlink="">
      <xdr:nvSpPr>
        <xdr:cNvPr id="432" name="n_3mainValue【港湾・漁港】&#10;有形固定資産減価償却率"/>
        <xdr:cNvSpPr txBox="1"/>
      </xdr:nvSpPr>
      <xdr:spPr>
        <a:xfrm>
          <a:off x="1816744" y="1771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65150</xdr:rowOff>
    </xdr:from>
    <xdr:ext cx="405111" cy="259045"/>
    <xdr:sp macro="" textlink="">
      <xdr:nvSpPr>
        <xdr:cNvPr id="433" name="n_4mainValue【港湾・漁港】&#10;有形固定資産減価償却率"/>
        <xdr:cNvSpPr txBox="1"/>
      </xdr:nvSpPr>
      <xdr:spPr>
        <a:xfrm>
          <a:off x="927744" y="17381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4" name="直線コネクタ 443"/>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5" name="テキスト ボックス 444"/>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6" name="直線コネクタ 445"/>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47" name="テキスト ボックス 446"/>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8" name="直線コネクタ 447"/>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49" name="テキスト ボックス 448"/>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0" name="直線コネクタ 449"/>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51" name="テキスト ボックス 450"/>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3" name="テキスト ボックス 452"/>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42067</xdr:rowOff>
    </xdr:from>
    <xdr:to>
      <xdr:col>54</xdr:col>
      <xdr:colOff>189865</xdr:colOff>
      <xdr:row>108</xdr:row>
      <xdr:rowOff>76166</xdr:rowOff>
    </xdr:to>
    <xdr:cxnSp macro="">
      <xdr:nvCxnSpPr>
        <xdr:cNvPr id="455" name="直線コネクタ 454"/>
        <xdr:cNvCxnSpPr/>
      </xdr:nvCxnSpPr>
      <xdr:spPr>
        <a:xfrm flipV="1">
          <a:off x="10476865" y="17187067"/>
          <a:ext cx="0" cy="1405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79993</xdr:rowOff>
    </xdr:from>
    <xdr:ext cx="313932" cy="259045"/>
    <xdr:sp macro="" textlink="">
      <xdr:nvSpPr>
        <xdr:cNvPr id="456" name="【港湾・漁港】&#10;一人当たり有形固定資産（償却資産）額最小値テキスト"/>
        <xdr:cNvSpPr txBox="1"/>
      </xdr:nvSpPr>
      <xdr:spPr>
        <a:xfrm>
          <a:off x="10515600" y="18596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76166</xdr:rowOff>
    </xdr:from>
    <xdr:to>
      <xdr:col>55</xdr:col>
      <xdr:colOff>88900</xdr:colOff>
      <xdr:row>108</xdr:row>
      <xdr:rowOff>76166</xdr:rowOff>
    </xdr:to>
    <xdr:cxnSp macro="">
      <xdr:nvCxnSpPr>
        <xdr:cNvPr id="457" name="直線コネクタ 456"/>
        <xdr:cNvCxnSpPr/>
      </xdr:nvCxnSpPr>
      <xdr:spPr>
        <a:xfrm>
          <a:off x="10388600" y="1859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160194</xdr:rowOff>
    </xdr:from>
    <xdr:ext cx="690189" cy="259045"/>
    <xdr:sp macro="" textlink="">
      <xdr:nvSpPr>
        <xdr:cNvPr id="458" name="【港湾・漁港】&#10;一人当たり有形固定資産（償却資産）額最大値テキスト"/>
        <xdr:cNvSpPr txBox="1"/>
      </xdr:nvSpPr>
      <xdr:spPr>
        <a:xfrm>
          <a:off x="10515600" y="169622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3,074,656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42067</xdr:rowOff>
    </xdr:from>
    <xdr:to>
      <xdr:col>55</xdr:col>
      <xdr:colOff>88900</xdr:colOff>
      <xdr:row>100</xdr:row>
      <xdr:rowOff>42067</xdr:rowOff>
    </xdr:to>
    <xdr:cxnSp macro="">
      <xdr:nvCxnSpPr>
        <xdr:cNvPr id="459" name="直線コネクタ 458"/>
        <xdr:cNvCxnSpPr/>
      </xdr:nvCxnSpPr>
      <xdr:spPr>
        <a:xfrm>
          <a:off x="10388600" y="17187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154973</xdr:rowOff>
    </xdr:from>
    <xdr:ext cx="599010" cy="259045"/>
    <xdr:sp macro="" textlink="">
      <xdr:nvSpPr>
        <xdr:cNvPr id="460" name="【港湾・漁港】&#10;一人当たり有形固定資産（償却資産）額平均値テキスト"/>
        <xdr:cNvSpPr txBox="1"/>
      </xdr:nvSpPr>
      <xdr:spPr>
        <a:xfrm>
          <a:off x="10515600" y="183286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5096</xdr:rowOff>
    </xdr:from>
    <xdr:to>
      <xdr:col>55</xdr:col>
      <xdr:colOff>50800</xdr:colOff>
      <xdr:row>107</xdr:row>
      <xdr:rowOff>106696</xdr:rowOff>
    </xdr:to>
    <xdr:sp macro="" textlink="">
      <xdr:nvSpPr>
        <xdr:cNvPr id="461" name="フローチャート: 判断 460"/>
        <xdr:cNvSpPr/>
      </xdr:nvSpPr>
      <xdr:spPr>
        <a:xfrm>
          <a:off x="10426700" y="18350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6423</xdr:rowOff>
    </xdr:from>
    <xdr:to>
      <xdr:col>50</xdr:col>
      <xdr:colOff>165100</xdr:colOff>
      <xdr:row>107</xdr:row>
      <xdr:rowOff>108023</xdr:rowOff>
    </xdr:to>
    <xdr:sp macro="" textlink="">
      <xdr:nvSpPr>
        <xdr:cNvPr id="462" name="フローチャート: 判断 461"/>
        <xdr:cNvSpPr/>
      </xdr:nvSpPr>
      <xdr:spPr>
        <a:xfrm>
          <a:off x="9588500" y="1835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42207</xdr:rowOff>
    </xdr:from>
    <xdr:to>
      <xdr:col>46</xdr:col>
      <xdr:colOff>38100</xdr:colOff>
      <xdr:row>107</xdr:row>
      <xdr:rowOff>143807</xdr:rowOff>
    </xdr:to>
    <xdr:sp macro="" textlink="">
      <xdr:nvSpPr>
        <xdr:cNvPr id="463" name="フローチャート: 判断 462"/>
        <xdr:cNvSpPr/>
      </xdr:nvSpPr>
      <xdr:spPr>
        <a:xfrm>
          <a:off x="8699500" y="18387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47740</xdr:rowOff>
    </xdr:from>
    <xdr:to>
      <xdr:col>41</xdr:col>
      <xdr:colOff>101600</xdr:colOff>
      <xdr:row>107</xdr:row>
      <xdr:rowOff>149340</xdr:rowOff>
    </xdr:to>
    <xdr:sp macro="" textlink="">
      <xdr:nvSpPr>
        <xdr:cNvPr id="464" name="フローチャート: 判断 463"/>
        <xdr:cNvSpPr/>
      </xdr:nvSpPr>
      <xdr:spPr>
        <a:xfrm>
          <a:off x="7810500" y="1839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33463</xdr:rowOff>
    </xdr:from>
    <xdr:to>
      <xdr:col>36</xdr:col>
      <xdr:colOff>165100</xdr:colOff>
      <xdr:row>107</xdr:row>
      <xdr:rowOff>135063</xdr:rowOff>
    </xdr:to>
    <xdr:sp macro="" textlink="">
      <xdr:nvSpPr>
        <xdr:cNvPr id="465" name="フローチャート: 判断 464"/>
        <xdr:cNvSpPr/>
      </xdr:nvSpPr>
      <xdr:spPr>
        <a:xfrm>
          <a:off x="6921500" y="18378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89088</xdr:rowOff>
    </xdr:from>
    <xdr:to>
      <xdr:col>55</xdr:col>
      <xdr:colOff>50800</xdr:colOff>
      <xdr:row>105</xdr:row>
      <xdr:rowOff>19238</xdr:rowOff>
    </xdr:to>
    <xdr:sp macro="" textlink="">
      <xdr:nvSpPr>
        <xdr:cNvPr id="471" name="楕円 470"/>
        <xdr:cNvSpPr/>
      </xdr:nvSpPr>
      <xdr:spPr>
        <a:xfrm>
          <a:off x="10426700" y="1791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111965</xdr:rowOff>
    </xdr:from>
    <xdr:ext cx="690189" cy="259045"/>
    <xdr:sp macro="" textlink="">
      <xdr:nvSpPr>
        <xdr:cNvPr id="472" name="【港湾・漁港】&#10;一人当たり有形固定資産（償却資産）額該当値テキスト"/>
        <xdr:cNvSpPr txBox="1"/>
      </xdr:nvSpPr>
      <xdr:spPr>
        <a:xfrm>
          <a:off x="10515600" y="177713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1,360,702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103519</xdr:rowOff>
    </xdr:from>
    <xdr:to>
      <xdr:col>50</xdr:col>
      <xdr:colOff>165100</xdr:colOff>
      <xdr:row>105</xdr:row>
      <xdr:rowOff>33669</xdr:rowOff>
    </xdr:to>
    <xdr:sp macro="" textlink="">
      <xdr:nvSpPr>
        <xdr:cNvPr id="473" name="楕円 472"/>
        <xdr:cNvSpPr/>
      </xdr:nvSpPr>
      <xdr:spPr>
        <a:xfrm>
          <a:off x="9588500" y="17934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139888</xdr:rowOff>
    </xdr:from>
    <xdr:to>
      <xdr:col>55</xdr:col>
      <xdr:colOff>0</xdr:colOff>
      <xdr:row>104</xdr:row>
      <xdr:rowOff>154319</xdr:rowOff>
    </xdr:to>
    <xdr:cxnSp macro="">
      <xdr:nvCxnSpPr>
        <xdr:cNvPr id="474" name="直線コネクタ 473"/>
        <xdr:cNvCxnSpPr/>
      </xdr:nvCxnSpPr>
      <xdr:spPr>
        <a:xfrm flipV="1">
          <a:off x="9639300" y="17970688"/>
          <a:ext cx="838200" cy="14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117411</xdr:rowOff>
    </xdr:from>
    <xdr:to>
      <xdr:col>46</xdr:col>
      <xdr:colOff>38100</xdr:colOff>
      <xdr:row>105</xdr:row>
      <xdr:rowOff>47561</xdr:rowOff>
    </xdr:to>
    <xdr:sp macro="" textlink="">
      <xdr:nvSpPr>
        <xdr:cNvPr id="475" name="楕円 474"/>
        <xdr:cNvSpPr/>
      </xdr:nvSpPr>
      <xdr:spPr>
        <a:xfrm>
          <a:off x="8699500" y="17948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154319</xdr:rowOff>
    </xdr:from>
    <xdr:to>
      <xdr:col>50</xdr:col>
      <xdr:colOff>114300</xdr:colOff>
      <xdr:row>104</xdr:row>
      <xdr:rowOff>168211</xdr:rowOff>
    </xdr:to>
    <xdr:cxnSp macro="">
      <xdr:nvCxnSpPr>
        <xdr:cNvPr id="476" name="直線コネクタ 475"/>
        <xdr:cNvCxnSpPr/>
      </xdr:nvCxnSpPr>
      <xdr:spPr>
        <a:xfrm flipV="1">
          <a:off x="8750300" y="17985119"/>
          <a:ext cx="889000" cy="13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138543</xdr:rowOff>
    </xdr:from>
    <xdr:to>
      <xdr:col>41</xdr:col>
      <xdr:colOff>101600</xdr:colOff>
      <xdr:row>105</xdr:row>
      <xdr:rowOff>68693</xdr:rowOff>
    </xdr:to>
    <xdr:sp macro="" textlink="">
      <xdr:nvSpPr>
        <xdr:cNvPr id="477" name="楕円 476"/>
        <xdr:cNvSpPr/>
      </xdr:nvSpPr>
      <xdr:spPr>
        <a:xfrm>
          <a:off x="7810500" y="1796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168211</xdr:rowOff>
    </xdr:from>
    <xdr:to>
      <xdr:col>45</xdr:col>
      <xdr:colOff>177800</xdr:colOff>
      <xdr:row>105</xdr:row>
      <xdr:rowOff>17893</xdr:rowOff>
    </xdr:to>
    <xdr:cxnSp macro="">
      <xdr:nvCxnSpPr>
        <xdr:cNvPr id="478" name="直線コネクタ 477"/>
        <xdr:cNvCxnSpPr/>
      </xdr:nvCxnSpPr>
      <xdr:spPr>
        <a:xfrm flipV="1">
          <a:off x="7861300" y="17999011"/>
          <a:ext cx="889000" cy="21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103</xdr:row>
      <xdr:rowOff>18459</xdr:rowOff>
    </xdr:from>
    <xdr:to>
      <xdr:col>36</xdr:col>
      <xdr:colOff>165100</xdr:colOff>
      <xdr:row>103</xdr:row>
      <xdr:rowOff>120059</xdr:rowOff>
    </xdr:to>
    <xdr:sp macro="" textlink="">
      <xdr:nvSpPr>
        <xdr:cNvPr id="479" name="楕円 478"/>
        <xdr:cNvSpPr/>
      </xdr:nvSpPr>
      <xdr:spPr>
        <a:xfrm>
          <a:off x="6921500" y="17677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103</xdr:row>
      <xdr:rowOff>69259</xdr:rowOff>
    </xdr:from>
    <xdr:to>
      <xdr:col>41</xdr:col>
      <xdr:colOff>50800</xdr:colOff>
      <xdr:row>105</xdr:row>
      <xdr:rowOff>17893</xdr:rowOff>
    </xdr:to>
    <xdr:cxnSp macro="">
      <xdr:nvCxnSpPr>
        <xdr:cNvPr id="480" name="直線コネクタ 479"/>
        <xdr:cNvCxnSpPr/>
      </xdr:nvCxnSpPr>
      <xdr:spPr>
        <a:xfrm>
          <a:off x="6972300" y="17728609"/>
          <a:ext cx="889000" cy="291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107</xdr:row>
      <xdr:rowOff>99150</xdr:rowOff>
    </xdr:from>
    <xdr:ext cx="599010" cy="259045"/>
    <xdr:sp macro="" textlink="">
      <xdr:nvSpPr>
        <xdr:cNvPr id="481" name="n_1aveValue【港湾・漁港】&#10;一人当たり有形固定資産（償却資産）額"/>
        <xdr:cNvSpPr txBox="1"/>
      </xdr:nvSpPr>
      <xdr:spPr>
        <a:xfrm>
          <a:off x="9327095" y="18444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134934</xdr:rowOff>
    </xdr:from>
    <xdr:ext cx="599010" cy="259045"/>
    <xdr:sp macro="" textlink="">
      <xdr:nvSpPr>
        <xdr:cNvPr id="482" name="n_2aveValue【港湾・漁港】&#10;一人当たり有形固定資産（償却資産）額"/>
        <xdr:cNvSpPr txBox="1"/>
      </xdr:nvSpPr>
      <xdr:spPr>
        <a:xfrm>
          <a:off x="8450795" y="18480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140467</xdr:rowOff>
    </xdr:from>
    <xdr:ext cx="599010" cy="259045"/>
    <xdr:sp macro="" textlink="">
      <xdr:nvSpPr>
        <xdr:cNvPr id="483" name="n_3aveValue【港湾・漁港】&#10;一人当たり有形固定資産（償却資産）額"/>
        <xdr:cNvSpPr txBox="1"/>
      </xdr:nvSpPr>
      <xdr:spPr>
        <a:xfrm>
          <a:off x="7561795" y="18485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126190</xdr:rowOff>
    </xdr:from>
    <xdr:ext cx="599010" cy="259045"/>
    <xdr:sp macro="" textlink="">
      <xdr:nvSpPr>
        <xdr:cNvPr id="484" name="n_4aveValue【港湾・漁港】&#10;一人当たり有形固定資産（償却資産）額"/>
        <xdr:cNvSpPr txBox="1"/>
      </xdr:nvSpPr>
      <xdr:spPr>
        <a:xfrm>
          <a:off x="6672795" y="18471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103</xdr:row>
      <xdr:rowOff>50196</xdr:rowOff>
    </xdr:from>
    <xdr:ext cx="690189" cy="259045"/>
    <xdr:sp macro="" textlink="">
      <xdr:nvSpPr>
        <xdr:cNvPr id="485" name="n_1mainValue【港湾・漁港】&#10;一人当たり有形固定資産（償却資産）額"/>
        <xdr:cNvSpPr txBox="1"/>
      </xdr:nvSpPr>
      <xdr:spPr>
        <a:xfrm>
          <a:off x="9281505" y="177095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103</xdr:row>
      <xdr:rowOff>64088</xdr:rowOff>
    </xdr:from>
    <xdr:ext cx="690189" cy="259045"/>
    <xdr:sp macro="" textlink="">
      <xdr:nvSpPr>
        <xdr:cNvPr id="486" name="n_2mainValue【港湾・漁港】&#10;一人当たり有形固定資産（償却資産）額"/>
        <xdr:cNvSpPr txBox="1"/>
      </xdr:nvSpPr>
      <xdr:spPr>
        <a:xfrm>
          <a:off x="8405205" y="177234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103</xdr:row>
      <xdr:rowOff>85220</xdr:rowOff>
    </xdr:from>
    <xdr:ext cx="690189" cy="259045"/>
    <xdr:sp macro="" textlink="">
      <xdr:nvSpPr>
        <xdr:cNvPr id="487" name="n_3mainValue【港湾・漁港】&#10;一人当たり有形固定資産（償却資産）額"/>
        <xdr:cNvSpPr txBox="1"/>
      </xdr:nvSpPr>
      <xdr:spPr>
        <a:xfrm>
          <a:off x="7516205" y="1774457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101</xdr:row>
      <xdr:rowOff>136586</xdr:rowOff>
    </xdr:from>
    <xdr:ext cx="690189" cy="259045"/>
    <xdr:sp macro="" textlink="">
      <xdr:nvSpPr>
        <xdr:cNvPr id="488" name="n_4mainValue【港湾・漁港】&#10;一人当たり有形固定資産（償却資産）額"/>
        <xdr:cNvSpPr txBox="1"/>
      </xdr:nvSpPr>
      <xdr:spPr>
        <a:xfrm>
          <a:off x="6627205" y="1745303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9" name="テキスト ボックス 49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0" name="直線コネクタ 49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1" name="テキスト ボックス 500"/>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2" name="直線コネクタ 50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3" name="テキスト ボックス 50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4" name="直線コネクタ 50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5" name="テキスト ボックス 50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6" name="直線コネクタ 50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7" name="テキスト ボックス 50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8" name="直線コネクタ 50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9" name="テキスト ボックス 50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0" name="直線コネクタ 50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1" name="テキスト ボックス 510"/>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74567</xdr:rowOff>
    </xdr:from>
    <xdr:to>
      <xdr:col>85</xdr:col>
      <xdr:colOff>126364</xdr:colOff>
      <xdr:row>42</xdr:row>
      <xdr:rowOff>92528</xdr:rowOff>
    </xdr:to>
    <xdr:cxnSp macro="">
      <xdr:nvCxnSpPr>
        <xdr:cNvPr id="514" name="直線コネクタ 513"/>
        <xdr:cNvCxnSpPr/>
      </xdr:nvCxnSpPr>
      <xdr:spPr>
        <a:xfrm flipV="1">
          <a:off x="16318864" y="5732417"/>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15"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16" name="直線コネクタ 515"/>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21244</xdr:rowOff>
    </xdr:from>
    <xdr:ext cx="340478" cy="259045"/>
    <xdr:sp macro="" textlink="">
      <xdr:nvSpPr>
        <xdr:cNvPr id="517" name="【認定こども園・幼稚園・保育所】&#10;有形固定資産減価償却率最大値テキスト"/>
        <xdr:cNvSpPr txBox="1"/>
      </xdr:nvSpPr>
      <xdr:spPr>
        <a:xfrm>
          <a:off x="16357600" y="55076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74567</xdr:rowOff>
    </xdr:from>
    <xdr:to>
      <xdr:col>86</xdr:col>
      <xdr:colOff>25400</xdr:colOff>
      <xdr:row>33</xdr:row>
      <xdr:rowOff>74567</xdr:rowOff>
    </xdr:to>
    <xdr:cxnSp macro="">
      <xdr:nvCxnSpPr>
        <xdr:cNvPr id="518" name="直線コネクタ 517"/>
        <xdr:cNvCxnSpPr/>
      </xdr:nvCxnSpPr>
      <xdr:spPr>
        <a:xfrm>
          <a:off x="16230600" y="573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40113</xdr:rowOff>
    </xdr:from>
    <xdr:ext cx="405111" cy="259045"/>
    <xdr:sp macro="" textlink="">
      <xdr:nvSpPr>
        <xdr:cNvPr id="519" name="【認定こども園・幼稚園・保育所】&#10;有形固定資産減価償却率平均値テキスト"/>
        <xdr:cNvSpPr txBox="1"/>
      </xdr:nvSpPr>
      <xdr:spPr>
        <a:xfrm>
          <a:off x="16357600" y="6383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17235</xdr:rowOff>
    </xdr:from>
    <xdr:to>
      <xdr:col>85</xdr:col>
      <xdr:colOff>177800</xdr:colOff>
      <xdr:row>38</xdr:row>
      <xdr:rowOff>118835</xdr:rowOff>
    </xdr:to>
    <xdr:sp macro="" textlink="">
      <xdr:nvSpPr>
        <xdr:cNvPr id="520" name="フローチャート: 判断 519"/>
        <xdr:cNvSpPr/>
      </xdr:nvSpPr>
      <xdr:spPr>
        <a:xfrm>
          <a:off x="162687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4173</xdr:rowOff>
    </xdr:from>
    <xdr:to>
      <xdr:col>81</xdr:col>
      <xdr:colOff>101600</xdr:colOff>
      <xdr:row>38</xdr:row>
      <xdr:rowOff>105773</xdr:rowOff>
    </xdr:to>
    <xdr:sp macro="" textlink="">
      <xdr:nvSpPr>
        <xdr:cNvPr id="521" name="フローチャート: 判断 520"/>
        <xdr:cNvSpPr/>
      </xdr:nvSpPr>
      <xdr:spPr>
        <a:xfrm>
          <a:off x="15430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49893</xdr:rowOff>
    </xdr:from>
    <xdr:to>
      <xdr:col>76</xdr:col>
      <xdr:colOff>165100</xdr:colOff>
      <xdr:row>38</xdr:row>
      <xdr:rowOff>151493</xdr:rowOff>
    </xdr:to>
    <xdr:sp macro="" textlink="">
      <xdr:nvSpPr>
        <xdr:cNvPr id="522" name="フローチャート: 判断 521"/>
        <xdr:cNvSpPr/>
      </xdr:nvSpPr>
      <xdr:spPr>
        <a:xfrm>
          <a:off x="145415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46627</xdr:rowOff>
    </xdr:from>
    <xdr:to>
      <xdr:col>72</xdr:col>
      <xdr:colOff>38100</xdr:colOff>
      <xdr:row>38</xdr:row>
      <xdr:rowOff>148227</xdr:rowOff>
    </xdr:to>
    <xdr:sp macro="" textlink="">
      <xdr:nvSpPr>
        <xdr:cNvPr id="523" name="フローチャート: 判断 522"/>
        <xdr:cNvSpPr/>
      </xdr:nvSpPr>
      <xdr:spPr>
        <a:xfrm>
          <a:off x="13652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18869</xdr:rowOff>
    </xdr:from>
    <xdr:to>
      <xdr:col>67</xdr:col>
      <xdr:colOff>101600</xdr:colOff>
      <xdr:row>38</xdr:row>
      <xdr:rowOff>120469</xdr:rowOff>
    </xdr:to>
    <xdr:sp macro="" textlink="">
      <xdr:nvSpPr>
        <xdr:cNvPr id="524" name="フローチャート: 判断 523"/>
        <xdr:cNvSpPr/>
      </xdr:nvSpPr>
      <xdr:spPr>
        <a:xfrm>
          <a:off x="12763500" y="653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5" name="テキスト ボックス 52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6" name="テキスト ボックス 52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7" name="テキスト ボックス 52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8" name="テキスト ボックス 52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9" name="テキスト ボックス 52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123372</xdr:rowOff>
    </xdr:from>
    <xdr:to>
      <xdr:col>85</xdr:col>
      <xdr:colOff>177800</xdr:colOff>
      <xdr:row>40</xdr:row>
      <xdr:rowOff>53522</xdr:rowOff>
    </xdr:to>
    <xdr:sp macro="" textlink="">
      <xdr:nvSpPr>
        <xdr:cNvPr id="530" name="楕円 529"/>
        <xdr:cNvSpPr/>
      </xdr:nvSpPr>
      <xdr:spPr>
        <a:xfrm>
          <a:off x="16268700" y="680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101799</xdr:rowOff>
    </xdr:from>
    <xdr:ext cx="405111" cy="259045"/>
    <xdr:sp macro="" textlink="">
      <xdr:nvSpPr>
        <xdr:cNvPr id="531" name="【認定こども園・幼稚園・保育所】&#10;有形固定資産減価償却率該当値テキスト"/>
        <xdr:cNvSpPr txBox="1"/>
      </xdr:nvSpPr>
      <xdr:spPr>
        <a:xfrm>
          <a:off x="16357600" y="6788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128270</xdr:rowOff>
    </xdr:from>
    <xdr:to>
      <xdr:col>81</xdr:col>
      <xdr:colOff>101600</xdr:colOff>
      <xdr:row>40</xdr:row>
      <xdr:rowOff>58420</xdr:rowOff>
    </xdr:to>
    <xdr:sp macro="" textlink="">
      <xdr:nvSpPr>
        <xdr:cNvPr id="532" name="楕円 531"/>
        <xdr:cNvSpPr/>
      </xdr:nvSpPr>
      <xdr:spPr>
        <a:xfrm>
          <a:off x="15430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2722</xdr:rowOff>
    </xdr:from>
    <xdr:to>
      <xdr:col>85</xdr:col>
      <xdr:colOff>127000</xdr:colOff>
      <xdr:row>40</xdr:row>
      <xdr:rowOff>7620</xdr:rowOff>
    </xdr:to>
    <xdr:cxnSp macro="">
      <xdr:nvCxnSpPr>
        <xdr:cNvPr id="533" name="直線コネクタ 532"/>
        <xdr:cNvCxnSpPr/>
      </xdr:nvCxnSpPr>
      <xdr:spPr>
        <a:xfrm flipV="1">
          <a:off x="15481300" y="6860722"/>
          <a:ext cx="8382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79284</xdr:rowOff>
    </xdr:from>
    <xdr:to>
      <xdr:col>76</xdr:col>
      <xdr:colOff>165100</xdr:colOff>
      <xdr:row>40</xdr:row>
      <xdr:rowOff>9434</xdr:rowOff>
    </xdr:to>
    <xdr:sp macro="" textlink="">
      <xdr:nvSpPr>
        <xdr:cNvPr id="534" name="楕円 533"/>
        <xdr:cNvSpPr/>
      </xdr:nvSpPr>
      <xdr:spPr>
        <a:xfrm>
          <a:off x="14541500" y="676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130084</xdr:rowOff>
    </xdr:from>
    <xdr:to>
      <xdr:col>81</xdr:col>
      <xdr:colOff>50800</xdr:colOff>
      <xdr:row>40</xdr:row>
      <xdr:rowOff>7620</xdr:rowOff>
    </xdr:to>
    <xdr:cxnSp macro="">
      <xdr:nvCxnSpPr>
        <xdr:cNvPr id="535" name="直線コネクタ 534"/>
        <xdr:cNvCxnSpPr/>
      </xdr:nvCxnSpPr>
      <xdr:spPr>
        <a:xfrm>
          <a:off x="14592300" y="6816634"/>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58057</xdr:rowOff>
    </xdr:from>
    <xdr:to>
      <xdr:col>72</xdr:col>
      <xdr:colOff>38100</xdr:colOff>
      <xdr:row>39</xdr:row>
      <xdr:rowOff>159657</xdr:rowOff>
    </xdr:to>
    <xdr:sp macro="" textlink="">
      <xdr:nvSpPr>
        <xdr:cNvPr id="536" name="楕円 535"/>
        <xdr:cNvSpPr/>
      </xdr:nvSpPr>
      <xdr:spPr>
        <a:xfrm>
          <a:off x="13652500" y="674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108857</xdr:rowOff>
    </xdr:from>
    <xdr:to>
      <xdr:col>76</xdr:col>
      <xdr:colOff>114300</xdr:colOff>
      <xdr:row>39</xdr:row>
      <xdr:rowOff>130084</xdr:rowOff>
    </xdr:to>
    <xdr:cxnSp macro="">
      <xdr:nvCxnSpPr>
        <xdr:cNvPr id="537" name="直線コネクタ 536"/>
        <xdr:cNvCxnSpPr/>
      </xdr:nvCxnSpPr>
      <xdr:spPr>
        <a:xfrm>
          <a:off x="13703300" y="6795407"/>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30299</xdr:rowOff>
    </xdr:from>
    <xdr:to>
      <xdr:col>67</xdr:col>
      <xdr:colOff>101600</xdr:colOff>
      <xdr:row>39</xdr:row>
      <xdr:rowOff>131899</xdr:rowOff>
    </xdr:to>
    <xdr:sp macro="" textlink="">
      <xdr:nvSpPr>
        <xdr:cNvPr id="538" name="楕円 537"/>
        <xdr:cNvSpPr/>
      </xdr:nvSpPr>
      <xdr:spPr>
        <a:xfrm>
          <a:off x="12763500" y="671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81099</xdr:rowOff>
    </xdr:from>
    <xdr:to>
      <xdr:col>71</xdr:col>
      <xdr:colOff>177800</xdr:colOff>
      <xdr:row>39</xdr:row>
      <xdr:rowOff>108857</xdr:rowOff>
    </xdr:to>
    <xdr:cxnSp macro="">
      <xdr:nvCxnSpPr>
        <xdr:cNvPr id="539" name="直線コネクタ 538"/>
        <xdr:cNvCxnSpPr/>
      </xdr:nvCxnSpPr>
      <xdr:spPr>
        <a:xfrm>
          <a:off x="12814300" y="676764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122300</xdr:rowOff>
    </xdr:from>
    <xdr:ext cx="405111" cy="259045"/>
    <xdr:sp macro="" textlink="">
      <xdr:nvSpPr>
        <xdr:cNvPr id="540" name="n_1aveValue【認定こども園・幼稚園・保育所】&#10;有形固定資産減価償却率"/>
        <xdr:cNvSpPr txBox="1"/>
      </xdr:nvSpPr>
      <xdr:spPr>
        <a:xfrm>
          <a:off x="15266044" y="629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168020</xdr:rowOff>
    </xdr:from>
    <xdr:ext cx="405111" cy="259045"/>
    <xdr:sp macro="" textlink="">
      <xdr:nvSpPr>
        <xdr:cNvPr id="541" name="n_2aveValue【認定こども園・幼稚園・保育所】&#10;有形固定資産減価償却率"/>
        <xdr:cNvSpPr txBox="1"/>
      </xdr:nvSpPr>
      <xdr:spPr>
        <a:xfrm>
          <a:off x="14389744" y="634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164754</xdr:rowOff>
    </xdr:from>
    <xdr:ext cx="405111" cy="259045"/>
    <xdr:sp macro="" textlink="">
      <xdr:nvSpPr>
        <xdr:cNvPr id="542" name="n_3aveValue【認定こども園・幼稚園・保育所】&#10;有形固定資産減価償却率"/>
        <xdr:cNvSpPr txBox="1"/>
      </xdr:nvSpPr>
      <xdr:spPr>
        <a:xfrm>
          <a:off x="13500744" y="633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136996</xdr:rowOff>
    </xdr:from>
    <xdr:ext cx="405111" cy="259045"/>
    <xdr:sp macro="" textlink="">
      <xdr:nvSpPr>
        <xdr:cNvPr id="543" name="n_4aveValue【認定こども園・幼稚園・保育所】&#10;有形固定資産減価償却率"/>
        <xdr:cNvSpPr txBox="1"/>
      </xdr:nvSpPr>
      <xdr:spPr>
        <a:xfrm>
          <a:off x="12611744" y="630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49547</xdr:rowOff>
    </xdr:from>
    <xdr:ext cx="405111" cy="259045"/>
    <xdr:sp macro="" textlink="">
      <xdr:nvSpPr>
        <xdr:cNvPr id="544" name="n_1mainValue【認定こども園・幼稚園・保育所】&#10;有形固定資産減価償却率"/>
        <xdr:cNvSpPr txBox="1"/>
      </xdr:nvSpPr>
      <xdr:spPr>
        <a:xfrm>
          <a:off x="15266044" y="690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561</xdr:rowOff>
    </xdr:from>
    <xdr:ext cx="405111" cy="259045"/>
    <xdr:sp macro="" textlink="">
      <xdr:nvSpPr>
        <xdr:cNvPr id="545" name="n_2mainValue【認定こども園・幼稚園・保育所】&#10;有形固定資産減価償却率"/>
        <xdr:cNvSpPr txBox="1"/>
      </xdr:nvSpPr>
      <xdr:spPr>
        <a:xfrm>
          <a:off x="14389744" y="685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150784</xdr:rowOff>
    </xdr:from>
    <xdr:ext cx="405111" cy="259045"/>
    <xdr:sp macro="" textlink="">
      <xdr:nvSpPr>
        <xdr:cNvPr id="546" name="n_3mainValue【認定こども園・幼稚園・保育所】&#10;有形固定資産減価償却率"/>
        <xdr:cNvSpPr txBox="1"/>
      </xdr:nvSpPr>
      <xdr:spPr>
        <a:xfrm>
          <a:off x="13500744" y="683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123026</xdr:rowOff>
    </xdr:from>
    <xdr:ext cx="405111" cy="259045"/>
    <xdr:sp macro="" textlink="">
      <xdr:nvSpPr>
        <xdr:cNvPr id="547" name="n_4mainValue【認定こども園・幼稚園・保育所】&#10;有形固定資産減価償却率"/>
        <xdr:cNvSpPr txBox="1"/>
      </xdr:nvSpPr>
      <xdr:spPr>
        <a:xfrm>
          <a:off x="12611744" y="680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8" name="正方形/長方形 5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9" name="正方形/長方形 54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0" name="正方形/長方形 54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1" name="正方形/長方形 55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2" name="正方形/長方形 55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3" name="正方形/長方形 55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4" name="正方形/長方形 55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5" name="正方形/長方形 55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6" name="テキスト ボックス 55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7" name="直線コネクタ 55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8" name="直線コネクタ 55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59" name="テキスト ボックス 558"/>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0" name="直線コネクタ 55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1" name="テキスト ボックス 560"/>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2" name="直線コネクタ 56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3" name="テキスト ボックス 562"/>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4" name="直線コネクタ 56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5" name="テキスト ボックス 564"/>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6" name="直線コネクタ 56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7" name="テキスト ボックス 56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128778</xdr:rowOff>
    </xdr:from>
    <xdr:to>
      <xdr:col>116</xdr:col>
      <xdr:colOff>62864</xdr:colOff>
      <xdr:row>41</xdr:row>
      <xdr:rowOff>117348</xdr:rowOff>
    </xdr:to>
    <xdr:cxnSp macro="">
      <xdr:nvCxnSpPr>
        <xdr:cNvPr id="569" name="直線コネクタ 568"/>
        <xdr:cNvCxnSpPr/>
      </xdr:nvCxnSpPr>
      <xdr:spPr>
        <a:xfrm flipV="1">
          <a:off x="22160864" y="5786628"/>
          <a:ext cx="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570" name="【認定こども園・幼稚園・保育所】&#10;一人当たり面積最小値テキスト"/>
        <xdr:cNvSpPr txBox="1"/>
      </xdr:nvSpPr>
      <xdr:spPr>
        <a:xfrm>
          <a:off x="22199600" y="715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571" name="直線コネクタ 570"/>
        <xdr:cNvCxnSpPr/>
      </xdr:nvCxnSpPr>
      <xdr:spPr>
        <a:xfrm>
          <a:off x="22072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75455</xdr:rowOff>
    </xdr:from>
    <xdr:ext cx="469744" cy="259045"/>
    <xdr:sp macro="" textlink="">
      <xdr:nvSpPr>
        <xdr:cNvPr id="572" name="【認定こども園・幼稚園・保育所】&#10;一人当たり面積最大値テキスト"/>
        <xdr:cNvSpPr txBox="1"/>
      </xdr:nvSpPr>
      <xdr:spPr>
        <a:xfrm>
          <a:off x="22199600" y="556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128778</xdr:rowOff>
    </xdr:from>
    <xdr:to>
      <xdr:col>116</xdr:col>
      <xdr:colOff>152400</xdr:colOff>
      <xdr:row>33</xdr:row>
      <xdr:rowOff>128778</xdr:rowOff>
    </xdr:to>
    <xdr:cxnSp macro="">
      <xdr:nvCxnSpPr>
        <xdr:cNvPr id="573" name="直線コネクタ 572"/>
        <xdr:cNvCxnSpPr/>
      </xdr:nvCxnSpPr>
      <xdr:spPr>
        <a:xfrm>
          <a:off x="22072600" y="578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131843</xdr:rowOff>
    </xdr:from>
    <xdr:ext cx="469744" cy="259045"/>
    <xdr:sp macro="" textlink="">
      <xdr:nvSpPr>
        <xdr:cNvPr id="574" name="【認定こども園・幼稚園・保育所】&#10;一人当たり面積平均値テキスト"/>
        <xdr:cNvSpPr txBox="1"/>
      </xdr:nvSpPr>
      <xdr:spPr>
        <a:xfrm>
          <a:off x="22199600" y="66469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153416</xdr:rowOff>
    </xdr:from>
    <xdr:to>
      <xdr:col>116</xdr:col>
      <xdr:colOff>114300</xdr:colOff>
      <xdr:row>39</xdr:row>
      <xdr:rowOff>83566</xdr:rowOff>
    </xdr:to>
    <xdr:sp macro="" textlink="">
      <xdr:nvSpPr>
        <xdr:cNvPr id="575" name="フローチャート: 判断 574"/>
        <xdr:cNvSpPr/>
      </xdr:nvSpPr>
      <xdr:spPr>
        <a:xfrm>
          <a:off x="22110700" y="666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153416</xdr:rowOff>
    </xdr:from>
    <xdr:to>
      <xdr:col>112</xdr:col>
      <xdr:colOff>38100</xdr:colOff>
      <xdr:row>39</xdr:row>
      <xdr:rowOff>83566</xdr:rowOff>
    </xdr:to>
    <xdr:sp macro="" textlink="">
      <xdr:nvSpPr>
        <xdr:cNvPr id="576" name="フローチャート: 判断 575"/>
        <xdr:cNvSpPr/>
      </xdr:nvSpPr>
      <xdr:spPr>
        <a:xfrm>
          <a:off x="21272500" y="666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254</xdr:rowOff>
    </xdr:from>
    <xdr:to>
      <xdr:col>107</xdr:col>
      <xdr:colOff>101600</xdr:colOff>
      <xdr:row>39</xdr:row>
      <xdr:rowOff>101854</xdr:rowOff>
    </xdr:to>
    <xdr:sp macro="" textlink="">
      <xdr:nvSpPr>
        <xdr:cNvPr id="577" name="フローチャート: 判断 576"/>
        <xdr:cNvSpPr/>
      </xdr:nvSpPr>
      <xdr:spPr>
        <a:xfrm>
          <a:off x="20383500" y="668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11684</xdr:rowOff>
    </xdr:from>
    <xdr:to>
      <xdr:col>102</xdr:col>
      <xdr:colOff>165100</xdr:colOff>
      <xdr:row>39</xdr:row>
      <xdr:rowOff>113284</xdr:rowOff>
    </xdr:to>
    <xdr:sp macro="" textlink="">
      <xdr:nvSpPr>
        <xdr:cNvPr id="578" name="フローチャート: 判断 577"/>
        <xdr:cNvSpPr/>
      </xdr:nvSpPr>
      <xdr:spPr>
        <a:xfrm>
          <a:off x="19494500" y="669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7112</xdr:rowOff>
    </xdr:from>
    <xdr:to>
      <xdr:col>98</xdr:col>
      <xdr:colOff>38100</xdr:colOff>
      <xdr:row>39</xdr:row>
      <xdr:rowOff>108712</xdr:rowOff>
    </xdr:to>
    <xdr:sp macro="" textlink="">
      <xdr:nvSpPr>
        <xdr:cNvPr id="579" name="フローチャート: 判断 578"/>
        <xdr:cNvSpPr/>
      </xdr:nvSpPr>
      <xdr:spPr>
        <a:xfrm>
          <a:off x="18605500" y="669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0" name="テキスト ボックス 57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1" name="テキスト ボックス 58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2" name="テキスト ボックス 58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3" name="テキスト ボックス 58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4" name="テキスト ボックス 58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50546</xdr:rowOff>
    </xdr:from>
    <xdr:to>
      <xdr:col>116</xdr:col>
      <xdr:colOff>114300</xdr:colOff>
      <xdr:row>35</xdr:row>
      <xdr:rowOff>152146</xdr:rowOff>
    </xdr:to>
    <xdr:sp macro="" textlink="">
      <xdr:nvSpPr>
        <xdr:cNvPr id="585" name="楕円 584"/>
        <xdr:cNvSpPr/>
      </xdr:nvSpPr>
      <xdr:spPr>
        <a:xfrm>
          <a:off x="22110700" y="605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73423</xdr:rowOff>
    </xdr:from>
    <xdr:ext cx="469744" cy="259045"/>
    <xdr:sp macro="" textlink="">
      <xdr:nvSpPr>
        <xdr:cNvPr id="586" name="【認定こども園・幼稚園・保育所】&#10;一人当たり面積該当値テキスト"/>
        <xdr:cNvSpPr txBox="1"/>
      </xdr:nvSpPr>
      <xdr:spPr>
        <a:xfrm>
          <a:off x="22199600" y="590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71120</xdr:rowOff>
    </xdr:from>
    <xdr:to>
      <xdr:col>112</xdr:col>
      <xdr:colOff>38100</xdr:colOff>
      <xdr:row>36</xdr:row>
      <xdr:rowOff>1270</xdr:rowOff>
    </xdr:to>
    <xdr:sp macro="" textlink="">
      <xdr:nvSpPr>
        <xdr:cNvPr id="587" name="楕円 586"/>
        <xdr:cNvSpPr/>
      </xdr:nvSpPr>
      <xdr:spPr>
        <a:xfrm>
          <a:off x="21272500" y="607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101346</xdr:rowOff>
    </xdr:from>
    <xdr:to>
      <xdr:col>116</xdr:col>
      <xdr:colOff>63500</xdr:colOff>
      <xdr:row>35</xdr:row>
      <xdr:rowOff>121920</xdr:rowOff>
    </xdr:to>
    <xdr:cxnSp macro="">
      <xdr:nvCxnSpPr>
        <xdr:cNvPr id="588" name="直線コネクタ 587"/>
        <xdr:cNvCxnSpPr/>
      </xdr:nvCxnSpPr>
      <xdr:spPr>
        <a:xfrm flipV="1">
          <a:off x="21323300" y="6102096"/>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91694</xdr:rowOff>
    </xdr:from>
    <xdr:to>
      <xdr:col>107</xdr:col>
      <xdr:colOff>101600</xdr:colOff>
      <xdr:row>36</xdr:row>
      <xdr:rowOff>21844</xdr:rowOff>
    </xdr:to>
    <xdr:sp macro="" textlink="">
      <xdr:nvSpPr>
        <xdr:cNvPr id="589" name="楕円 588"/>
        <xdr:cNvSpPr/>
      </xdr:nvSpPr>
      <xdr:spPr>
        <a:xfrm>
          <a:off x="20383500" y="609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121920</xdr:rowOff>
    </xdr:from>
    <xdr:to>
      <xdr:col>111</xdr:col>
      <xdr:colOff>177800</xdr:colOff>
      <xdr:row>35</xdr:row>
      <xdr:rowOff>142494</xdr:rowOff>
    </xdr:to>
    <xdr:cxnSp macro="">
      <xdr:nvCxnSpPr>
        <xdr:cNvPr id="590" name="直線コネクタ 589"/>
        <xdr:cNvCxnSpPr/>
      </xdr:nvCxnSpPr>
      <xdr:spPr>
        <a:xfrm flipV="1">
          <a:off x="20434300" y="6122670"/>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109982</xdr:rowOff>
    </xdr:from>
    <xdr:to>
      <xdr:col>102</xdr:col>
      <xdr:colOff>165100</xdr:colOff>
      <xdr:row>36</xdr:row>
      <xdr:rowOff>40132</xdr:rowOff>
    </xdr:to>
    <xdr:sp macro="" textlink="">
      <xdr:nvSpPr>
        <xdr:cNvPr id="591" name="楕円 590"/>
        <xdr:cNvSpPr/>
      </xdr:nvSpPr>
      <xdr:spPr>
        <a:xfrm>
          <a:off x="19494500" y="611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142494</xdr:rowOff>
    </xdr:from>
    <xdr:to>
      <xdr:col>107</xdr:col>
      <xdr:colOff>50800</xdr:colOff>
      <xdr:row>35</xdr:row>
      <xdr:rowOff>160782</xdr:rowOff>
    </xdr:to>
    <xdr:cxnSp macro="">
      <xdr:nvCxnSpPr>
        <xdr:cNvPr id="592" name="直線コネクタ 591"/>
        <xdr:cNvCxnSpPr/>
      </xdr:nvCxnSpPr>
      <xdr:spPr>
        <a:xfrm flipV="1">
          <a:off x="19545300" y="61432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35</xdr:row>
      <xdr:rowOff>123698</xdr:rowOff>
    </xdr:from>
    <xdr:to>
      <xdr:col>98</xdr:col>
      <xdr:colOff>38100</xdr:colOff>
      <xdr:row>36</xdr:row>
      <xdr:rowOff>53848</xdr:rowOff>
    </xdr:to>
    <xdr:sp macro="" textlink="">
      <xdr:nvSpPr>
        <xdr:cNvPr id="593" name="楕円 592"/>
        <xdr:cNvSpPr/>
      </xdr:nvSpPr>
      <xdr:spPr>
        <a:xfrm>
          <a:off x="18605500" y="612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35</xdr:row>
      <xdr:rowOff>160782</xdr:rowOff>
    </xdr:from>
    <xdr:to>
      <xdr:col>102</xdr:col>
      <xdr:colOff>114300</xdr:colOff>
      <xdr:row>36</xdr:row>
      <xdr:rowOff>3048</xdr:rowOff>
    </xdr:to>
    <xdr:cxnSp macro="">
      <xdr:nvCxnSpPr>
        <xdr:cNvPr id="594" name="直線コネクタ 593"/>
        <xdr:cNvCxnSpPr/>
      </xdr:nvCxnSpPr>
      <xdr:spPr>
        <a:xfrm flipV="1">
          <a:off x="18656300" y="61615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74693</xdr:rowOff>
    </xdr:from>
    <xdr:ext cx="469744" cy="259045"/>
    <xdr:sp macro="" textlink="">
      <xdr:nvSpPr>
        <xdr:cNvPr id="595" name="n_1aveValue【認定こども園・幼稚園・保育所】&#10;一人当たり面積"/>
        <xdr:cNvSpPr txBox="1"/>
      </xdr:nvSpPr>
      <xdr:spPr>
        <a:xfrm>
          <a:off x="21075727" y="6761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92981</xdr:rowOff>
    </xdr:from>
    <xdr:ext cx="469744" cy="259045"/>
    <xdr:sp macro="" textlink="">
      <xdr:nvSpPr>
        <xdr:cNvPr id="596" name="n_2aveValue【認定こども園・幼稚園・保育所】&#10;一人当たり面積"/>
        <xdr:cNvSpPr txBox="1"/>
      </xdr:nvSpPr>
      <xdr:spPr>
        <a:xfrm>
          <a:off x="20199427" y="677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104411</xdr:rowOff>
    </xdr:from>
    <xdr:ext cx="469744" cy="259045"/>
    <xdr:sp macro="" textlink="">
      <xdr:nvSpPr>
        <xdr:cNvPr id="597" name="n_3aveValue【認定こども園・幼稚園・保育所】&#10;一人当たり面積"/>
        <xdr:cNvSpPr txBox="1"/>
      </xdr:nvSpPr>
      <xdr:spPr>
        <a:xfrm>
          <a:off x="19310427" y="679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99839</xdr:rowOff>
    </xdr:from>
    <xdr:ext cx="469744" cy="259045"/>
    <xdr:sp macro="" textlink="">
      <xdr:nvSpPr>
        <xdr:cNvPr id="598" name="n_4aveValue【認定こども園・幼稚園・保育所】&#10;一人当たり面積"/>
        <xdr:cNvSpPr txBox="1"/>
      </xdr:nvSpPr>
      <xdr:spPr>
        <a:xfrm>
          <a:off x="18421427" y="6786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17797</xdr:rowOff>
    </xdr:from>
    <xdr:ext cx="469744" cy="259045"/>
    <xdr:sp macro="" textlink="">
      <xdr:nvSpPr>
        <xdr:cNvPr id="599" name="n_1mainValue【認定こども園・幼稚園・保育所】&#10;一人当たり面積"/>
        <xdr:cNvSpPr txBox="1"/>
      </xdr:nvSpPr>
      <xdr:spPr>
        <a:xfrm>
          <a:off x="21075727" y="584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38371</xdr:rowOff>
    </xdr:from>
    <xdr:ext cx="469744" cy="259045"/>
    <xdr:sp macro="" textlink="">
      <xdr:nvSpPr>
        <xdr:cNvPr id="600" name="n_2mainValue【認定こども園・幼稚園・保育所】&#10;一人当たり面積"/>
        <xdr:cNvSpPr txBox="1"/>
      </xdr:nvSpPr>
      <xdr:spPr>
        <a:xfrm>
          <a:off x="20199427" y="5867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56659</xdr:rowOff>
    </xdr:from>
    <xdr:ext cx="469744" cy="259045"/>
    <xdr:sp macro="" textlink="">
      <xdr:nvSpPr>
        <xdr:cNvPr id="601" name="n_3mainValue【認定こども園・幼稚園・保育所】&#10;一人当たり面積"/>
        <xdr:cNvSpPr txBox="1"/>
      </xdr:nvSpPr>
      <xdr:spPr>
        <a:xfrm>
          <a:off x="19310427" y="588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34</xdr:row>
      <xdr:rowOff>70375</xdr:rowOff>
    </xdr:from>
    <xdr:ext cx="469744" cy="259045"/>
    <xdr:sp macro="" textlink="">
      <xdr:nvSpPr>
        <xdr:cNvPr id="602" name="n_4mainValue【認定こども園・幼稚園・保育所】&#10;一人当たり面積"/>
        <xdr:cNvSpPr txBox="1"/>
      </xdr:nvSpPr>
      <xdr:spPr>
        <a:xfrm>
          <a:off x="18421427" y="5899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3" name="正方形/長方形 60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4" name="正方形/長方形 60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5" name="正方形/長方形 60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6" name="正方形/長方形 60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7" name="正方形/長方形 60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8" name="正方形/長方形 60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9" name="正方形/長方形 60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0" name="正方形/長方形 60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1" name="テキスト ボックス 61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2" name="直線コネクタ 61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3" name="テキスト ボックス 61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4" name="直線コネクタ 613"/>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615" name="テキスト ボックス 614"/>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6" name="直線コネクタ 615"/>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17" name="テキスト ボックス 616"/>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18" name="直線コネクタ 617"/>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19" name="テキスト ボックス 618"/>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0" name="直線コネクタ 619"/>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1" name="テキスト ボックス 620"/>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2" name="直線コネクタ 62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3" name="テキスト ボックス 62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89154</xdr:rowOff>
    </xdr:from>
    <xdr:to>
      <xdr:col>85</xdr:col>
      <xdr:colOff>126364</xdr:colOff>
      <xdr:row>62</xdr:row>
      <xdr:rowOff>64008</xdr:rowOff>
    </xdr:to>
    <xdr:cxnSp macro="">
      <xdr:nvCxnSpPr>
        <xdr:cNvPr id="625" name="直線コネクタ 624"/>
        <xdr:cNvCxnSpPr/>
      </xdr:nvCxnSpPr>
      <xdr:spPr>
        <a:xfrm flipV="1">
          <a:off x="16318864" y="9518904"/>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67835</xdr:rowOff>
    </xdr:from>
    <xdr:ext cx="405111" cy="259045"/>
    <xdr:sp macro="" textlink="">
      <xdr:nvSpPr>
        <xdr:cNvPr id="626" name="【学校施設】&#10;有形固定資産減価償却率最小値テキスト"/>
        <xdr:cNvSpPr txBox="1"/>
      </xdr:nvSpPr>
      <xdr:spPr>
        <a:xfrm>
          <a:off x="16357600" y="1069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64008</xdr:rowOff>
    </xdr:from>
    <xdr:to>
      <xdr:col>86</xdr:col>
      <xdr:colOff>25400</xdr:colOff>
      <xdr:row>62</xdr:row>
      <xdr:rowOff>64008</xdr:rowOff>
    </xdr:to>
    <xdr:cxnSp macro="">
      <xdr:nvCxnSpPr>
        <xdr:cNvPr id="627" name="直線コネクタ 626"/>
        <xdr:cNvCxnSpPr/>
      </xdr:nvCxnSpPr>
      <xdr:spPr>
        <a:xfrm>
          <a:off x="16230600" y="10693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35831</xdr:rowOff>
    </xdr:from>
    <xdr:ext cx="405111" cy="259045"/>
    <xdr:sp macro="" textlink="">
      <xdr:nvSpPr>
        <xdr:cNvPr id="628" name="【学校施設】&#10;有形固定資産減価償却率最大値テキスト"/>
        <xdr:cNvSpPr txBox="1"/>
      </xdr:nvSpPr>
      <xdr:spPr>
        <a:xfrm>
          <a:off x="16357600" y="9294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89154</xdr:rowOff>
    </xdr:from>
    <xdr:to>
      <xdr:col>86</xdr:col>
      <xdr:colOff>25400</xdr:colOff>
      <xdr:row>55</xdr:row>
      <xdr:rowOff>89154</xdr:rowOff>
    </xdr:to>
    <xdr:cxnSp macro="">
      <xdr:nvCxnSpPr>
        <xdr:cNvPr id="629" name="直線コネクタ 628"/>
        <xdr:cNvCxnSpPr/>
      </xdr:nvCxnSpPr>
      <xdr:spPr>
        <a:xfrm>
          <a:off x="16230600" y="951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166387</xdr:rowOff>
    </xdr:from>
    <xdr:ext cx="405111" cy="259045"/>
    <xdr:sp macro="" textlink="">
      <xdr:nvSpPr>
        <xdr:cNvPr id="630" name="【学校施設】&#10;有形固定資産減価償却率平均値テキスト"/>
        <xdr:cNvSpPr txBox="1"/>
      </xdr:nvSpPr>
      <xdr:spPr>
        <a:xfrm>
          <a:off x="16357600" y="9939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143510</xdr:rowOff>
    </xdr:from>
    <xdr:to>
      <xdr:col>85</xdr:col>
      <xdr:colOff>177800</xdr:colOff>
      <xdr:row>59</xdr:row>
      <xdr:rowOff>73660</xdr:rowOff>
    </xdr:to>
    <xdr:sp macro="" textlink="">
      <xdr:nvSpPr>
        <xdr:cNvPr id="631" name="フローチャート: 判断 630"/>
        <xdr:cNvSpPr/>
      </xdr:nvSpPr>
      <xdr:spPr>
        <a:xfrm>
          <a:off x="162687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109220</xdr:rowOff>
    </xdr:from>
    <xdr:to>
      <xdr:col>81</xdr:col>
      <xdr:colOff>101600</xdr:colOff>
      <xdr:row>59</xdr:row>
      <xdr:rowOff>39370</xdr:rowOff>
    </xdr:to>
    <xdr:sp macro="" textlink="">
      <xdr:nvSpPr>
        <xdr:cNvPr id="632" name="フローチャート: 判断 631"/>
        <xdr:cNvSpPr/>
      </xdr:nvSpPr>
      <xdr:spPr>
        <a:xfrm>
          <a:off x="15430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111506</xdr:rowOff>
    </xdr:from>
    <xdr:to>
      <xdr:col>76</xdr:col>
      <xdr:colOff>165100</xdr:colOff>
      <xdr:row>59</xdr:row>
      <xdr:rowOff>41656</xdr:rowOff>
    </xdr:to>
    <xdr:sp macro="" textlink="">
      <xdr:nvSpPr>
        <xdr:cNvPr id="633" name="フローチャート: 判断 632"/>
        <xdr:cNvSpPr/>
      </xdr:nvSpPr>
      <xdr:spPr>
        <a:xfrm>
          <a:off x="14541500" y="10055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88646</xdr:rowOff>
    </xdr:from>
    <xdr:to>
      <xdr:col>72</xdr:col>
      <xdr:colOff>38100</xdr:colOff>
      <xdr:row>59</xdr:row>
      <xdr:rowOff>18796</xdr:rowOff>
    </xdr:to>
    <xdr:sp macro="" textlink="">
      <xdr:nvSpPr>
        <xdr:cNvPr id="634" name="フローチャート: 判断 633"/>
        <xdr:cNvSpPr/>
      </xdr:nvSpPr>
      <xdr:spPr>
        <a:xfrm>
          <a:off x="13652500" y="1003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74930</xdr:rowOff>
    </xdr:from>
    <xdr:to>
      <xdr:col>67</xdr:col>
      <xdr:colOff>101600</xdr:colOff>
      <xdr:row>59</xdr:row>
      <xdr:rowOff>5080</xdr:rowOff>
    </xdr:to>
    <xdr:sp macro="" textlink="">
      <xdr:nvSpPr>
        <xdr:cNvPr id="635" name="フローチャート: 判断 634"/>
        <xdr:cNvSpPr/>
      </xdr:nvSpPr>
      <xdr:spPr>
        <a:xfrm>
          <a:off x="12763500" y="1001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6" name="テキスト ボックス 63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7" name="テキスト ボックス 63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8" name="テキスト ボックス 63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9" name="テキスト ボックス 63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0" name="テキスト ボックス 63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170942</xdr:rowOff>
    </xdr:from>
    <xdr:to>
      <xdr:col>85</xdr:col>
      <xdr:colOff>177800</xdr:colOff>
      <xdr:row>59</xdr:row>
      <xdr:rowOff>101092</xdr:rowOff>
    </xdr:to>
    <xdr:sp macro="" textlink="">
      <xdr:nvSpPr>
        <xdr:cNvPr id="641" name="楕円 640"/>
        <xdr:cNvSpPr/>
      </xdr:nvSpPr>
      <xdr:spPr>
        <a:xfrm>
          <a:off x="16268700" y="1011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149369</xdr:rowOff>
    </xdr:from>
    <xdr:ext cx="405111" cy="259045"/>
    <xdr:sp macro="" textlink="">
      <xdr:nvSpPr>
        <xdr:cNvPr id="642" name="【学校施設】&#10;有形固定資産減価償却率該当値テキスト"/>
        <xdr:cNvSpPr txBox="1"/>
      </xdr:nvSpPr>
      <xdr:spPr>
        <a:xfrm>
          <a:off x="16357600" y="10093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15494</xdr:rowOff>
    </xdr:from>
    <xdr:to>
      <xdr:col>81</xdr:col>
      <xdr:colOff>101600</xdr:colOff>
      <xdr:row>59</xdr:row>
      <xdr:rowOff>117094</xdr:rowOff>
    </xdr:to>
    <xdr:sp macro="" textlink="">
      <xdr:nvSpPr>
        <xdr:cNvPr id="643" name="楕円 642"/>
        <xdr:cNvSpPr/>
      </xdr:nvSpPr>
      <xdr:spPr>
        <a:xfrm>
          <a:off x="15430500" y="1013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50292</xdr:rowOff>
    </xdr:from>
    <xdr:to>
      <xdr:col>85</xdr:col>
      <xdr:colOff>127000</xdr:colOff>
      <xdr:row>59</xdr:row>
      <xdr:rowOff>66294</xdr:rowOff>
    </xdr:to>
    <xdr:cxnSp macro="">
      <xdr:nvCxnSpPr>
        <xdr:cNvPr id="644" name="直線コネクタ 643"/>
        <xdr:cNvCxnSpPr/>
      </xdr:nvCxnSpPr>
      <xdr:spPr>
        <a:xfrm flipV="1">
          <a:off x="15481300" y="10165842"/>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168656</xdr:rowOff>
    </xdr:from>
    <xdr:to>
      <xdr:col>76</xdr:col>
      <xdr:colOff>165100</xdr:colOff>
      <xdr:row>59</xdr:row>
      <xdr:rowOff>98806</xdr:rowOff>
    </xdr:to>
    <xdr:sp macro="" textlink="">
      <xdr:nvSpPr>
        <xdr:cNvPr id="645" name="楕円 644"/>
        <xdr:cNvSpPr/>
      </xdr:nvSpPr>
      <xdr:spPr>
        <a:xfrm>
          <a:off x="14541500" y="1011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48006</xdr:rowOff>
    </xdr:from>
    <xdr:to>
      <xdr:col>81</xdr:col>
      <xdr:colOff>50800</xdr:colOff>
      <xdr:row>59</xdr:row>
      <xdr:rowOff>66294</xdr:rowOff>
    </xdr:to>
    <xdr:cxnSp macro="">
      <xdr:nvCxnSpPr>
        <xdr:cNvPr id="646" name="直線コネクタ 645"/>
        <xdr:cNvCxnSpPr/>
      </xdr:nvCxnSpPr>
      <xdr:spPr>
        <a:xfrm>
          <a:off x="14592300" y="101635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159512</xdr:rowOff>
    </xdr:from>
    <xdr:to>
      <xdr:col>72</xdr:col>
      <xdr:colOff>38100</xdr:colOff>
      <xdr:row>59</xdr:row>
      <xdr:rowOff>89662</xdr:rowOff>
    </xdr:to>
    <xdr:sp macro="" textlink="">
      <xdr:nvSpPr>
        <xdr:cNvPr id="647" name="楕円 646"/>
        <xdr:cNvSpPr/>
      </xdr:nvSpPr>
      <xdr:spPr>
        <a:xfrm>
          <a:off x="13652500" y="1010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38862</xdr:rowOff>
    </xdr:from>
    <xdr:to>
      <xdr:col>76</xdr:col>
      <xdr:colOff>114300</xdr:colOff>
      <xdr:row>59</xdr:row>
      <xdr:rowOff>48006</xdr:rowOff>
    </xdr:to>
    <xdr:cxnSp macro="">
      <xdr:nvCxnSpPr>
        <xdr:cNvPr id="648" name="直線コネクタ 647"/>
        <xdr:cNvCxnSpPr/>
      </xdr:nvCxnSpPr>
      <xdr:spPr>
        <a:xfrm>
          <a:off x="13703300" y="101544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52070</xdr:rowOff>
    </xdr:from>
    <xdr:to>
      <xdr:col>67</xdr:col>
      <xdr:colOff>101600</xdr:colOff>
      <xdr:row>60</xdr:row>
      <xdr:rowOff>153670</xdr:rowOff>
    </xdr:to>
    <xdr:sp macro="" textlink="">
      <xdr:nvSpPr>
        <xdr:cNvPr id="649" name="楕円 648"/>
        <xdr:cNvSpPr/>
      </xdr:nvSpPr>
      <xdr:spPr>
        <a:xfrm>
          <a:off x="127635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38862</xdr:rowOff>
    </xdr:from>
    <xdr:to>
      <xdr:col>71</xdr:col>
      <xdr:colOff>177800</xdr:colOff>
      <xdr:row>60</xdr:row>
      <xdr:rowOff>102870</xdr:rowOff>
    </xdr:to>
    <xdr:cxnSp macro="">
      <xdr:nvCxnSpPr>
        <xdr:cNvPr id="650" name="直線コネクタ 649"/>
        <xdr:cNvCxnSpPr/>
      </xdr:nvCxnSpPr>
      <xdr:spPr>
        <a:xfrm flipV="1">
          <a:off x="12814300" y="10154412"/>
          <a:ext cx="889000" cy="235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55897</xdr:rowOff>
    </xdr:from>
    <xdr:ext cx="405111" cy="259045"/>
    <xdr:sp macro="" textlink="">
      <xdr:nvSpPr>
        <xdr:cNvPr id="651" name="n_1aveValue【学校施設】&#10;有形固定資産減価償却率"/>
        <xdr:cNvSpPr txBox="1"/>
      </xdr:nvSpPr>
      <xdr:spPr>
        <a:xfrm>
          <a:off x="152660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58183</xdr:rowOff>
    </xdr:from>
    <xdr:ext cx="405111" cy="259045"/>
    <xdr:sp macro="" textlink="">
      <xdr:nvSpPr>
        <xdr:cNvPr id="652" name="n_2aveValue【学校施設】&#10;有形固定資産減価償却率"/>
        <xdr:cNvSpPr txBox="1"/>
      </xdr:nvSpPr>
      <xdr:spPr>
        <a:xfrm>
          <a:off x="14389744" y="983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35323</xdr:rowOff>
    </xdr:from>
    <xdr:ext cx="405111" cy="259045"/>
    <xdr:sp macro="" textlink="">
      <xdr:nvSpPr>
        <xdr:cNvPr id="653" name="n_3aveValue【学校施設】&#10;有形固定資産減価償却率"/>
        <xdr:cNvSpPr txBox="1"/>
      </xdr:nvSpPr>
      <xdr:spPr>
        <a:xfrm>
          <a:off x="13500744" y="980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21607</xdr:rowOff>
    </xdr:from>
    <xdr:ext cx="405111" cy="259045"/>
    <xdr:sp macro="" textlink="">
      <xdr:nvSpPr>
        <xdr:cNvPr id="654" name="n_4aveValue【学校施設】&#10;有形固定資産減価償却率"/>
        <xdr:cNvSpPr txBox="1"/>
      </xdr:nvSpPr>
      <xdr:spPr>
        <a:xfrm>
          <a:off x="12611744" y="979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108221</xdr:rowOff>
    </xdr:from>
    <xdr:ext cx="405111" cy="259045"/>
    <xdr:sp macro="" textlink="">
      <xdr:nvSpPr>
        <xdr:cNvPr id="655" name="n_1mainValue【学校施設】&#10;有形固定資産減価償却率"/>
        <xdr:cNvSpPr txBox="1"/>
      </xdr:nvSpPr>
      <xdr:spPr>
        <a:xfrm>
          <a:off x="15266044" y="10223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89933</xdr:rowOff>
    </xdr:from>
    <xdr:ext cx="405111" cy="259045"/>
    <xdr:sp macro="" textlink="">
      <xdr:nvSpPr>
        <xdr:cNvPr id="656" name="n_2mainValue【学校施設】&#10;有形固定資産減価償却率"/>
        <xdr:cNvSpPr txBox="1"/>
      </xdr:nvSpPr>
      <xdr:spPr>
        <a:xfrm>
          <a:off x="14389744" y="10205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80789</xdr:rowOff>
    </xdr:from>
    <xdr:ext cx="405111" cy="259045"/>
    <xdr:sp macro="" textlink="">
      <xdr:nvSpPr>
        <xdr:cNvPr id="657" name="n_3mainValue【学校施設】&#10;有形固定資産減価償却率"/>
        <xdr:cNvSpPr txBox="1"/>
      </xdr:nvSpPr>
      <xdr:spPr>
        <a:xfrm>
          <a:off x="13500744" y="10196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144797</xdr:rowOff>
    </xdr:from>
    <xdr:ext cx="405111" cy="259045"/>
    <xdr:sp macro="" textlink="">
      <xdr:nvSpPr>
        <xdr:cNvPr id="658" name="n_4mainValue【学校施設】&#10;有形固定資産減価償却率"/>
        <xdr:cNvSpPr txBox="1"/>
      </xdr:nvSpPr>
      <xdr:spPr>
        <a:xfrm>
          <a:off x="12611744" y="1043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9" name="正方形/長方形 65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0" name="正方形/長方形 65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1" name="正方形/長方形 66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2" name="正方形/長方形 66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3" name="正方形/長方形 66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4" name="正方形/長方形 66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5" name="正方形/長方形 66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6" name="正方形/長方形 66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7" name="テキスト ボックス 66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8" name="直線コネクタ 66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69" name="直線コネクタ 66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0" name="テキスト ボックス 66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1" name="直線コネクタ 67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2" name="テキスト ボックス 67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3" name="直線コネクタ 67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4" name="テキスト ボックス 67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5" name="直線コネクタ 67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6" name="テキスト ボックス 67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7" name="直線コネクタ 67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78" name="テキスト ボックス 67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9" name="直線コネクタ 67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0" name="テキスト ボックス 679"/>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165544</xdr:rowOff>
    </xdr:from>
    <xdr:to>
      <xdr:col>116</xdr:col>
      <xdr:colOff>62864</xdr:colOff>
      <xdr:row>63</xdr:row>
      <xdr:rowOff>31814</xdr:rowOff>
    </xdr:to>
    <xdr:cxnSp macro="">
      <xdr:nvCxnSpPr>
        <xdr:cNvPr id="682" name="直線コネクタ 681"/>
        <xdr:cNvCxnSpPr/>
      </xdr:nvCxnSpPr>
      <xdr:spPr>
        <a:xfrm flipV="1">
          <a:off x="22160864" y="9595294"/>
          <a:ext cx="0" cy="1237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35641</xdr:rowOff>
    </xdr:from>
    <xdr:ext cx="469744" cy="259045"/>
    <xdr:sp macro="" textlink="">
      <xdr:nvSpPr>
        <xdr:cNvPr id="683" name="【学校施設】&#10;一人当たり面積最小値テキスト"/>
        <xdr:cNvSpPr txBox="1"/>
      </xdr:nvSpPr>
      <xdr:spPr>
        <a:xfrm>
          <a:off x="22199600" y="10836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31814</xdr:rowOff>
    </xdr:from>
    <xdr:to>
      <xdr:col>116</xdr:col>
      <xdr:colOff>152400</xdr:colOff>
      <xdr:row>63</xdr:row>
      <xdr:rowOff>31814</xdr:rowOff>
    </xdr:to>
    <xdr:cxnSp macro="">
      <xdr:nvCxnSpPr>
        <xdr:cNvPr id="684" name="直線コネクタ 683"/>
        <xdr:cNvCxnSpPr/>
      </xdr:nvCxnSpPr>
      <xdr:spPr>
        <a:xfrm>
          <a:off x="22072600" y="10833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112221</xdr:rowOff>
    </xdr:from>
    <xdr:ext cx="469744" cy="259045"/>
    <xdr:sp macro="" textlink="">
      <xdr:nvSpPr>
        <xdr:cNvPr id="685" name="【学校施設】&#10;一人当たり面積最大値テキスト"/>
        <xdr:cNvSpPr txBox="1"/>
      </xdr:nvSpPr>
      <xdr:spPr>
        <a:xfrm>
          <a:off x="22199600" y="9370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165544</xdr:rowOff>
    </xdr:from>
    <xdr:to>
      <xdr:col>116</xdr:col>
      <xdr:colOff>152400</xdr:colOff>
      <xdr:row>55</xdr:row>
      <xdr:rowOff>165544</xdr:rowOff>
    </xdr:to>
    <xdr:cxnSp macro="">
      <xdr:nvCxnSpPr>
        <xdr:cNvPr id="686" name="直線コネクタ 685"/>
        <xdr:cNvCxnSpPr/>
      </xdr:nvCxnSpPr>
      <xdr:spPr>
        <a:xfrm>
          <a:off x="22072600" y="9595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74312</xdr:rowOff>
    </xdr:from>
    <xdr:ext cx="469744" cy="259045"/>
    <xdr:sp macro="" textlink="">
      <xdr:nvSpPr>
        <xdr:cNvPr id="687" name="【学校施設】&#10;一人当たり面積平均値テキスト"/>
        <xdr:cNvSpPr txBox="1"/>
      </xdr:nvSpPr>
      <xdr:spPr>
        <a:xfrm>
          <a:off x="22199600" y="105327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95885</xdr:rowOff>
    </xdr:from>
    <xdr:to>
      <xdr:col>116</xdr:col>
      <xdr:colOff>114300</xdr:colOff>
      <xdr:row>62</xdr:row>
      <xdr:rowOff>26035</xdr:rowOff>
    </xdr:to>
    <xdr:sp macro="" textlink="">
      <xdr:nvSpPr>
        <xdr:cNvPr id="688" name="フローチャート: 判断 687"/>
        <xdr:cNvSpPr/>
      </xdr:nvSpPr>
      <xdr:spPr>
        <a:xfrm>
          <a:off x="22110700" y="1055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98743</xdr:rowOff>
    </xdr:from>
    <xdr:to>
      <xdr:col>112</xdr:col>
      <xdr:colOff>38100</xdr:colOff>
      <xdr:row>62</xdr:row>
      <xdr:rowOff>28893</xdr:rowOff>
    </xdr:to>
    <xdr:sp macro="" textlink="">
      <xdr:nvSpPr>
        <xdr:cNvPr id="689" name="フローチャート: 判断 688"/>
        <xdr:cNvSpPr/>
      </xdr:nvSpPr>
      <xdr:spPr>
        <a:xfrm>
          <a:off x="21272500" y="1055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99123</xdr:rowOff>
    </xdr:from>
    <xdr:to>
      <xdr:col>107</xdr:col>
      <xdr:colOff>101600</xdr:colOff>
      <xdr:row>62</xdr:row>
      <xdr:rowOff>29273</xdr:rowOff>
    </xdr:to>
    <xdr:sp macro="" textlink="">
      <xdr:nvSpPr>
        <xdr:cNvPr id="690" name="フローチャート: 判断 689"/>
        <xdr:cNvSpPr/>
      </xdr:nvSpPr>
      <xdr:spPr>
        <a:xfrm>
          <a:off x="20383500" y="10557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106172</xdr:rowOff>
    </xdr:from>
    <xdr:to>
      <xdr:col>102</xdr:col>
      <xdr:colOff>165100</xdr:colOff>
      <xdr:row>62</xdr:row>
      <xdr:rowOff>36322</xdr:rowOff>
    </xdr:to>
    <xdr:sp macro="" textlink="">
      <xdr:nvSpPr>
        <xdr:cNvPr id="691" name="フローチャート: 判断 690"/>
        <xdr:cNvSpPr/>
      </xdr:nvSpPr>
      <xdr:spPr>
        <a:xfrm>
          <a:off x="19494500" y="1056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109030</xdr:rowOff>
    </xdr:from>
    <xdr:to>
      <xdr:col>98</xdr:col>
      <xdr:colOff>38100</xdr:colOff>
      <xdr:row>62</xdr:row>
      <xdr:rowOff>39180</xdr:rowOff>
    </xdr:to>
    <xdr:sp macro="" textlink="">
      <xdr:nvSpPr>
        <xdr:cNvPr id="692" name="フローチャート: 判断 691"/>
        <xdr:cNvSpPr/>
      </xdr:nvSpPr>
      <xdr:spPr>
        <a:xfrm>
          <a:off x="18605500" y="1056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3" name="テキスト ボックス 69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4" name="テキスト ボックス 69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5" name="テキスト ボックス 69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6" name="テキスト ボックス 69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7" name="テキスト ボックス 69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64071</xdr:rowOff>
    </xdr:from>
    <xdr:to>
      <xdr:col>116</xdr:col>
      <xdr:colOff>114300</xdr:colOff>
      <xdr:row>60</xdr:row>
      <xdr:rowOff>165671</xdr:rowOff>
    </xdr:to>
    <xdr:sp macro="" textlink="">
      <xdr:nvSpPr>
        <xdr:cNvPr id="698" name="楕円 697"/>
        <xdr:cNvSpPr/>
      </xdr:nvSpPr>
      <xdr:spPr>
        <a:xfrm>
          <a:off x="22110700" y="1035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86948</xdr:rowOff>
    </xdr:from>
    <xdr:ext cx="469744" cy="259045"/>
    <xdr:sp macro="" textlink="">
      <xdr:nvSpPr>
        <xdr:cNvPr id="699" name="【学校施設】&#10;一人当たり面積該当値テキスト"/>
        <xdr:cNvSpPr txBox="1"/>
      </xdr:nvSpPr>
      <xdr:spPr>
        <a:xfrm>
          <a:off x="22199600" y="1020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77788</xdr:rowOff>
    </xdr:from>
    <xdr:to>
      <xdr:col>112</xdr:col>
      <xdr:colOff>38100</xdr:colOff>
      <xdr:row>61</xdr:row>
      <xdr:rowOff>7938</xdr:rowOff>
    </xdr:to>
    <xdr:sp macro="" textlink="">
      <xdr:nvSpPr>
        <xdr:cNvPr id="700" name="楕円 699"/>
        <xdr:cNvSpPr/>
      </xdr:nvSpPr>
      <xdr:spPr>
        <a:xfrm>
          <a:off x="21272500" y="1036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114871</xdr:rowOff>
    </xdr:from>
    <xdr:to>
      <xdr:col>116</xdr:col>
      <xdr:colOff>63500</xdr:colOff>
      <xdr:row>60</xdr:row>
      <xdr:rowOff>128588</xdr:rowOff>
    </xdr:to>
    <xdr:cxnSp macro="">
      <xdr:nvCxnSpPr>
        <xdr:cNvPr id="701" name="直線コネクタ 700"/>
        <xdr:cNvCxnSpPr/>
      </xdr:nvCxnSpPr>
      <xdr:spPr>
        <a:xfrm flipV="1">
          <a:off x="21323300" y="10401871"/>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89598</xdr:rowOff>
    </xdr:from>
    <xdr:to>
      <xdr:col>107</xdr:col>
      <xdr:colOff>101600</xdr:colOff>
      <xdr:row>61</xdr:row>
      <xdr:rowOff>19748</xdr:rowOff>
    </xdr:to>
    <xdr:sp macro="" textlink="">
      <xdr:nvSpPr>
        <xdr:cNvPr id="702" name="楕円 701"/>
        <xdr:cNvSpPr/>
      </xdr:nvSpPr>
      <xdr:spPr>
        <a:xfrm>
          <a:off x="20383500" y="10376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128588</xdr:rowOff>
    </xdr:from>
    <xdr:to>
      <xdr:col>111</xdr:col>
      <xdr:colOff>177800</xdr:colOff>
      <xdr:row>60</xdr:row>
      <xdr:rowOff>140398</xdr:rowOff>
    </xdr:to>
    <xdr:cxnSp macro="">
      <xdr:nvCxnSpPr>
        <xdr:cNvPr id="703" name="直線コネクタ 702"/>
        <xdr:cNvCxnSpPr/>
      </xdr:nvCxnSpPr>
      <xdr:spPr>
        <a:xfrm flipV="1">
          <a:off x="20434300" y="10415588"/>
          <a:ext cx="889000" cy="1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100457</xdr:rowOff>
    </xdr:from>
    <xdr:to>
      <xdr:col>102</xdr:col>
      <xdr:colOff>165100</xdr:colOff>
      <xdr:row>61</xdr:row>
      <xdr:rowOff>30607</xdr:rowOff>
    </xdr:to>
    <xdr:sp macro="" textlink="">
      <xdr:nvSpPr>
        <xdr:cNvPr id="704" name="楕円 703"/>
        <xdr:cNvSpPr/>
      </xdr:nvSpPr>
      <xdr:spPr>
        <a:xfrm>
          <a:off x="19494500" y="103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140398</xdr:rowOff>
    </xdr:from>
    <xdr:to>
      <xdr:col>107</xdr:col>
      <xdr:colOff>50800</xdr:colOff>
      <xdr:row>60</xdr:row>
      <xdr:rowOff>151257</xdr:rowOff>
    </xdr:to>
    <xdr:cxnSp macro="">
      <xdr:nvCxnSpPr>
        <xdr:cNvPr id="705" name="直線コネクタ 704"/>
        <xdr:cNvCxnSpPr/>
      </xdr:nvCxnSpPr>
      <xdr:spPr>
        <a:xfrm flipV="1">
          <a:off x="19545300" y="10427398"/>
          <a:ext cx="889000" cy="1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113030</xdr:rowOff>
    </xdr:from>
    <xdr:to>
      <xdr:col>98</xdr:col>
      <xdr:colOff>38100</xdr:colOff>
      <xdr:row>61</xdr:row>
      <xdr:rowOff>43180</xdr:rowOff>
    </xdr:to>
    <xdr:sp macro="" textlink="">
      <xdr:nvSpPr>
        <xdr:cNvPr id="706" name="楕円 705"/>
        <xdr:cNvSpPr/>
      </xdr:nvSpPr>
      <xdr:spPr>
        <a:xfrm>
          <a:off x="18605500" y="1040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151257</xdr:rowOff>
    </xdr:from>
    <xdr:to>
      <xdr:col>102</xdr:col>
      <xdr:colOff>114300</xdr:colOff>
      <xdr:row>60</xdr:row>
      <xdr:rowOff>163830</xdr:rowOff>
    </xdr:to>
    <xdr:cxnSp macro="">
      <xdr:nvCxnSpPr>
        <xdr:cNvPr id="707" name="直線コネクタ 706"/>
        <xdr:cNvCxnSpPr/>
      </xdr:nvCxnSpPr>
      <xdr:spPr>
        <a:xfrm flipV="1">
          <a:off x="18656300" y="10438257"/>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20020</xdr:rowOff>
    </xdr:from>
    <xdr:ext cx="469744" cy="259045"/>
    <xdr:sp macro="" textlink="">
      <xdr:nvSpPr>
        <xdr:cNvPr id="708" name="n_1aveValue【学校施設】&#10;一人当たり面積"/>
        <xdr:cNvSpPr txBox="1"/>
      </xdr:nvSpPr>
      <xdr:spPr>
        <a:xfrm>
          <a:off x="21075727" y="10649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20400</xdr:rowOff>
    </xdr:from>
    <xdr:ext cx="469744" cy="259045"/>
    <xdr:sp macro="" textlink="">
      <xdr:nvSpPr>
        <xdr:cNvPr id="709" name="n_2aveValue【学校施設】&#10;一人当たり面積"/>
        <xdr:cNvSpPr txBox="1"/>
      </xdr:nvSpPr>
      <xdr:spPr>
        <a:xfrm>
          <a:off x="20199427" y="10650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27449</xdr:rowOff>
    </xdr:from>
    <xdr:ext cx="469744" cy="259045"/>
    <xdr:sp macro="" textlink="">
      <xdr:nvSpPr>
        <xdr:cNvPr id="710" name="n_3aveValue【学校施設】&#10;一人当たり面積"/>
        <xdr:cNvSpPr txBox="1"/>
      </xdr:nvSpPr>
      <xdr:spPr>
        <a:xfrm>
          <a:off x="19310427" y="10657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30307</xdr:rowOff>
    </xdr:from>
    <xdr:ext cx="469744" cy="259045"/>
    <xdr:sp macro="" textlink="">
      <xdr:nvSpPr>
        <xdr:cNvPr id="711" name="n_4aveValue【学校施設】&#10;一人当たり面積"/>
        <xdr:cNvSpPr txBox="1"/>
      </xdr:nvSpPr>
      <xdr:spPr>
        <a:xfrm>
          <a:off x="18421427" y="10660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24465</xdr:rowOff>
    </xdr:from>
    <xdr:ext cx="469744" cy="259045"/>
    <xdr:sp macro="" textlink="">
      <xdr:nvSpPr>
        <xdr:cNvPr id="712" name="n_1mainValue【学校施設】&#10;一人当たり面積"/>
        <xdr:cNvSpPr txBox="1"/>
      </xdr:nvSpPr>
      <xdr:spPr>
        <a:xfrm>
          <a:off x="21075727" y="10140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36275</xdr:rowOff>
    </xdr:from>
    <xdr:ext cx="469744" cy="259045"/>
    <xdr:sp macro="" textlink="">
      <xdr:nvSpPr>
        <xdr:cNvPr id="713" name="n_2mainValue【学校施設】&#10;一人当たり面積"/>
        <xdr:cNvSpPr txBox="1"/>
      </xdr:nvSpPr>
      <xdr:spPr>
        <a:xfrm>
          <a:off x="20199427" y="10151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47134</xdr:rowOff>
    </xdr:from>
    <xdr:ext cx="469744" cy="259045"/>
    <xdr:sp macro="" textlink="">
      <xdr:nvSpPr>
        <xdr:cNvPr id="714" name="n_3mainValue【学校施設】&#10;一人当たり面積"/>
        <xdr:cNvSpPr txBox="1"/>
      </xdr:nvSpPr>
      <xdr:spPr>
        <a:xfrm>
          <a:off x="19310427" y="1016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59707</xdr:rowOff>
    </xdr:from>
    <xdr:ext cx="469744" cy="259045"/>
    <xdr:sp macro="" textlink="">
      <xdr:nvSpPr>
        <xdr:cNvPr id="715" name="n_4mainValue【学校施設】&#10;一人当たり面積"/>
        <xdr:cNvSpPr txBox="1"/>
      </xdr:nvSpPr>
      <xdr:spPr>
        <a:xfrm>
          <a:off x="18421427" y="1017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6" name="正方形/長方形 71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7" name="正方形/長方形 71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8" name="正方形/長方形 71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9" name="正方形/長方形 71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0" name="正方形/長方形 71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1" name="正方形/長方形 72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2" name="正方形/長方形 72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3" name="正方形/長方形 72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4" name="テキスト ボックス 72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5" name="直線コネクタ 72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6" name="テキスト ボックス 72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7" name="直線コネクタ 72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8" name="テキスト ボックス 727"/>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9" name="直線コネクタ 72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0" name="テキスト ボックス 72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1" name="直線コネクタ 73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2" name="テキスト ボックス 73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3" name="直線コネクタ 73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4" name="テキスト ボックス 73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5" name="直線コネクタ 73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6" name="テキスト ボックス 73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7" name="直線コネクタ 73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8" name="テキスト ボックス 737"/>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9" name="直線コネクタ 73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62593</xdr:rowOff>
    </xdr:from>
    <xdr:to>
      <xdr:col>85</xdr:col>
      <xdr:colOff>126364</xdr:colOff>
      <xdr:row>86</xdr:row>
      <xdr:rowOff>168729</xdr:rowOff>
    </xdr:to>
    <xdr:cxnSp macro="">
      <xdr:nvCxnSpPr>
        <xdr:cNvPr id="741" name="直線コネクタ 740"/>
        <xdr:cNvCxnSpPr/>
      </xdr:nvCxnSpPr>
      <xdr:spPr>
        <a:xfrm flipV="1">
          <a:off x="16318864" y="13435693"/>
          <a:ext cx="0" cy="1477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2"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3" name="直線コネクタ 742"/>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9270</xdr:rowOff>
    </xdr:from>
    <xdr:ext cx="340478" cy="259045"/>
    <xdr:sp macro="" textlink="">
      <xdr:nvSpPr>
        <xdr:cNvPr id="744" name="【児童館】&#10;有形固定資産減価償却率最大値テキスト"/>
        <xdr:cNvSpPr txBox="1"/>
      </xdr:nvSpPr>
      <xdr:spPr>
        <a:xfrm>
          <a:off x="16357600" y="132109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62593</xdr:rowOff>
    </xdr:from>
    <xdr:to>
      <xdr:col>86</xdr:col>
      <xdr:colOff>25400</xdr:colOff>
      <xdr:row>78</xdr:row>
      <xdr:rowOff>62593</xdr:rowOff>
    </xdr:to>
    <xdr:cxnSp macro="">
      <xdr:nvCxnSpPr>
        <xdr:cNvPr id="745" name="直線コネクタ 744"/>
        <xdr:cNvCxnSpPr/>
      </xdr:nvCxnSpPr>
      <xdr:spPr>
        <a:xfrm>
          <a:off x="16230600" y="13435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144071</xdr:rowOff>
    </xdr:from>
    <xdr:ext cx="405111" cy="259045"/>
    <xdr:sp macro="" textlink="">
      <xdr:nvSpPr>
        <xdr:cNvPr id="746" name="【児童館】&#10;有形固定資産減価償却率平均値テキスト"/>
        <xdr:cNvSpPr txBox="1"/>
      </xdr:nvSpPr>
      <xdr:spPr>
        <a:xfrm>
          <a:off x="16357600" y="14031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121194</xdr:rowOff>
    </xdr:from>
    <xdr:to>
      <xdr:col>85</xdr:col>
      <xdr:colOff>177800</xdr:colOff>
      <xdr:row>83</xdr:row>
      <xdr:rowOff>51344</xdr:rowOff>
    </xdr:to>
    <xdr:sp macro="" textlink="">
      <xdr:nvSpPr>
        <xdr:cNvPr id="747" name="フローチャート: 判断 746"/>
        <xdr:cNvSpPr/>
      </xdr:nvSpPr>
      <xdr:spPr>
        <a:xfrm>
          <a:off x="16268700" y="1418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124461</xdr:rowOff>
    </xdr:from>
    <xdr:to>
      <xdr:col>81</xdr:col>
      <xdr:colOff>101600</xdr:colOff>
      <xdr:row>83</xdr:row>
      <xdr:rowOff>54611</xdr:rowOff>
    </xdr:to>
    <xdr:sp macro="" textlink="">
      <xdr:nvSpPr>
        <xdr:cNvPr id="748" name="フローチャート: 判断 747"/>
        <xdr:cNvSpPr/>
      </xdr:nvSpPr>
      <xdr:spPr>
        <a:xfrm>
          <a:off x="15430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77107</xdr:rowOff>
    </xdr:from>
    <xdr:to>
      <xdr:col>76</xdr:col>
      <xdr:colOff>165100</xdr:colOff>
      <xdr:row>83</xdr:row>
      <xdr:rowOff>7257</xdr:rowOff>
    </xdr:to>
    <xdr:sp macro="" textlink="">
      <xdr:nvSpPr>
        <xdr:cNvPr id="749" name="フローチャート: 判断 748"/>
        <xdr:cNvSpPr/>
      </xdr:nvSpPr>
      <xdr:spPr>
        <a:xfrm>
          <a:off x="14541500" y="1413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37919</xdr:rowOff>
    </xdr:from>
    <xdr:to>
      <xdr:col>72</xdr:col>
      <xdr:colOff>38100</xdr:colOff>
      <xdr:row>82</xdr:row>
      <xdr:rowOff>139519</xdr:rowOff>
    </xdr:to>
    <xdr:sp macro="" textlink="">
      <xdr:nvSpPr>
        <xdr:cNvPr id="750" name="フローチャート: 判断 749"/>
        <xdr:cNvSpPr/>
      </xdr:nvSpPr>
      <xdr:spPr>
        <a:xfrm>
          <a:off x="13652500" y="1409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93436</xdr:rowOff>
    </xdr:from>
    <xdr:to>
      <xdr:col>67</xdr:col>
      <xdr:colOff>101600</xdr:colOff>
      <xdr:row>83</xdr:row>
      <xdr:rowOff>23586</xdr:rowOff>
    </xdr:to>
    <xdr:sp macro="" textlink="">
      <xdr:nvSpPr>
        <xdr:cNvPr id="751" name="フローチャート: 判断 750"/>
        <xdr:cNvSpPr/>
      </xdr:nvSpPr>
      <xdr:spPr>
        <a:xfrm>
          <a:off x="12763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2" name="テキスト ボックス 75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3" name="テキスト ボックス 75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4" name="テキスト ボックス 75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5" name="テキスト ボックス 75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6" name="テキスト ボックス 75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117929</xdr:rowOff>
    </xdr:from>
    <xdr:to>
      <xdr:col>85</xdr:col>
      <xdr:colOff>177800</xdr:colOff>
      <xdr:row>87</xdr:row>
      <xdr:rowOff>48079</xdr:rowOff>
    </xdr:to>
    <xdr:sp macro="" textlink="">
      <xdr:nvSpPr>
        <xdr:cNvPr id="757" name="楕円 756"/>
        <xdr:cNvSpPr/>
      </xdr:nvSpPr>
      <xdr:spPr>
        <a:xfrm>
          <a:off x="162687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32856</xdr:rowOff>
    </xdr:from>
    <xdr:ext cx="469744" cy="259045"/>
    <xdr:sp macro="" textlink="">
      <xdr:nvSpPr>
        <xdr:cNvPr id="758" name="【児童館】&#10;有形固定資産減価償却率該当値テキスト"/>
        <xdr:cNvSpPr txBox="1"/>
      </xdr:nvSpPr>
      <xdr:spPr>
        <a:xfrm>
          <a:off x="16357600" y="1477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117929</xdr:rowOff>
    </xdr:from>
    <xdr:to>
      <xdr:col>81</xdr:col>
      <xdr:colOff>101600</xdr:colOff>
      <xdr:row>87</xdr:row>
      <xdr:rowOff>48079</xdr:rowOff>
    </xdr:to>
    <xdr:sp macro="" textlink="">
      <xdr:nvSpPr>
        <xdr:cNvPr id="759" name="楕円 758"/>
        <xdr:cNvSpPr/>
      </xdr:nvSpPr>
      <xdr:spPr>
        <a:xfrm>
          <a:off x="15430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168729</xdr:rowOff>
    </xdr:from>
    <xdr:to>
      <xdr:col>85</xdr:col>
      <xdr:colOff>127000</xdr:colOff>
      <xdr:row>86</xdr:row>
      <xdr:rowOff>168729</xdr:rowOff>
    </xdr:to>
    <xdr:cxnSp macro="">
      <xdr:nvCxnSpPr>
        <xdr:cNvPr id="760" name="直線コネクタ 759"/>
        <xdr:cNvCxnSpPr/>
      </xdr:nvCxnSpPr>
      <xdr:spPr>
        <a:xfrm>
          <a:off x="15481300" y="1491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117929</xdr:rowOff>
    </xdr:from>
    <xdr:to>
      <xdr:col>76</xdr:col>
      <xdr:colOff>165100</xdr:colOff>
      <xdr:row>87</xdr:row>
      <xdr:rowOff>48079</xdr:rowOff>
    </xdr:to>
    <xdr:sp macro="" textlink="">
      <xdr:nvSpPr>
        <xdr:cNvPr id="761" name="楕円 760"/>
        <xdr:cNvSpPr/>
      </xdr:nvSpPr>
      <xdr:spPr>
        <a:xfrm>
          <a:off x="14541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168729</xdr:rowOff>
    </xdr:from>
    <xdr:to>
      <xdr:col>81</xdr:col>
      <xdr:colOff>50800</xdr:colOff>
      <xdr:row>86</xdr:row>
      <xdr:rowOff>168729</xdr:rowOff>
    </xdr:to>
    <xdr:cxnSp macro="">
      <xdr:nvCxnSpPr>
        <xdr:cNvPr id="762" name="直線コネクタ 761"/>
        <xdr:cNvCxnSpPr/>
      </xdr:nvCxnSpPr>
      <xdr:spPr>
        <a:xfrm>
          <a:off x="14592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117929</xdr:rowOff>
    </xdr:from>
    <xdr:to>
      <xdr:col>72</xdr:col>
      <xdr:colOff>38100</xdr:colOff>
      <xdr:row>87</xdr:row>
      <xdr:rowOff>48079</xdr:rowOff>
    </xdr:to>
    <xdr:sp macro="" textlink="">
      <xdr:nvSpPr>
        <xdr:cNvPr id="763" name="楕円 762"/>
        <xdr:cNvSpPr/>
      </xdr:nvSpPr>
      <xdr:spPr>
        <a:xfrm>
          <a:off x="13652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168729</xdr:rowOff>
    </xdr:from>
    <xdr:to>
      <xdr:col>76</xdr:col>
      <xdr:colOff>114300</xdr:colOff>
      <xdr:row>86</xdr:row>
      <xdr:rowOff>168729</xdr:rowOff>
    </xdr:to>
    <xdr:cxnSp macro="">
      <xdr:nvCxnSpPr>
        <xdr:cNvPr id="764" name="直線コネクタ 763"/>
        <xdr:cNvCxnSpPr/>
      </xdr:nvCxnSpPr>
      <xdr:spPr>
        <a:xfrm>
          <a:off x="13703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117929</xdr:rowOff>
    </xdr:from>
    <xdr:to>
      <xdr:col>67</xdr:col>
      <xdr:colOff>101600</xdr:colOff>
      <xdr:row>87</xdr:row>
      <xdr:rowOff>48079</xdr:rowOff>
    </xdr:to>
    <xdr:sp macro="" textlink="">
      <xdr:nvSpPr>
        <xdr:cNvPr id="765" name="楕円 764"/>
        <xdr:cNvSpPr/>
      </xdr:nvSpPr>
      <xdr:spPr>
        <a:xfrm>
          <a:off x="12763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168729</xdr:rowOff>
    </xdr:from>
    <xdr:to>
      <xdr:col>71</xdr:col>
      <xdr:colOff>177800</xdr:colOff>
      <xdr:row>86</xdr:row>
      <xdr:rowOff>168729</xdr:rowOff>
    </xdr:to>
    <xdr:cxnSp macro="">
      <xdr:nvCxnSpPr>
        <xdr:cNvPr id="766" name="直線コネクタ 765"/>
        <xdr:cNvCxnSpPr/>
      </xdr:nvCxnSpPr>
      <xdr:spPr>
        <a:xfrm>
          <a:off x="12814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71138</xdr:rowOff>
    </xdr:from>
    <xdr:ext cx="405111" cy="259045"/>
    <xdr:sp macro="" textlink="">
      <xdr:nvSpPr>
        <xdr:cNvPr id="767" name="n_1aveValue【児童館】&#10;有形固定資産減価償却率"/>
        <xdr:cNvSpPr txBox="1"/>
      </xdr:nvSpPr>
      <xdr:spPr>
        <a:xfrm>
          <a:off x="15266044" y="1395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23784</xdr:rowOff>
    </xdr:from>
    <xdr:ext cx="405111" cy="259045"/>
    <xdr:sp macro="" textlink="">
      <xdr:nvSpPr>
        <xdr:cNvPr id="768" name="n_2aveValue【児童館】&#10;有形固定資産減価償却率"/>
        <xdr:cNvSpPr txBox="1"/>
      </xdr:nvSpPr>
      <xdr:spPr>
        <a:xfrm>
          <a:off x="14389744" y="1391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156046</xdr:rowOff>
    </xdr:from>
    <xdr:ext cx="405111" cy="259045"/>
    <xdr:sp macro="" textlink="">
      <xdr:nvSpPr>
        <xdr:cNvPr id="769" name="n_3aveValue【児童館】&#10;有形固定資産減価償却率"/>
        <xdr:cNvSpPr txBox="1"/>
      </xdr:nvSpPr>
      <xdr:spPr>
        <a:xfrm>
          <a:off x="13500744" y="1387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40113</xdr:rowOff>
    </xdr:from>
    <xdr:ext cx="405111" cy="259045"/>
    <xdr:sp macro="" textlink="">
      <xdr:nvSpPr>
        <xdr:cNvPr id="770" name="n_4aveValue【児童館】&#10;有形固定資産減価償却率"/>
        <xdr:cNvSpPr txBox="1"/>
      </xdr:nvSpPr>
      <xdr:spPr>
        <a:xfrm>
          <a:off x="12611744" y="1392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87</xdr:row>
      <xdr:rowOff>39206</xdr:rowOff>
    </xdr:from>
    <xdr:ext cx="469744" cy="259045"/>
    <xdr:sp macro="" textlink="">
      <xdr:nvSpPr>
        <xdr:cNvPr id="771" name="n_1mainValue【児童館】&#10;有形固定資産減価償却率"/>
        <xdr:cNvSpPr txBox="1"/>
      </xdr:nvSpPr>
      <xdr:spPr>
        <a:xfrm>
          <a:off x="152337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87</xdr:row>
      <xdr:rowOff>39206</xdr:rowOff>
    </xdr:from>
    <xdr:ext cx="469744" cy="259045"/>
    <xdr:sp macro="" textlink="">
      <xdr:nvSpPr>
        <xdr:cNvPr id="772" name="n_2mainValue【児童館】&#10;有形固定資産減価償却率"/>
        <xdr:cNvSpPr txBox="1"/>
      </xdr:nvSpPr>
      <xdr:spPr>
        <a:xfrm>
          <a:off x="14357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87</xdr:row>
      <xdr:rowOff>39206</xdr:rowOff>
    </xdr:from>
    <xdr:ext cx="469744" cy="259045"/>
    <xdr:sp macro="" textlink="">
      <xdr:nvSpPr>
        <xdr:cNvPr id="773" name="n_3mainValue【児童館】&#10;有形固定資産減価償却率"/>
        <xdr:cNvSpPr txBox="1"/>
      </xdr:nvSpPr>
      <xdr:spPr>
        <a:xfrm>
          <a:off x="13468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87</xdr:row>
      <xdr:rowOff>39206</xdr:rowOff>
    </xdr:from>
    <xdr:ext cx="469744" cy="259045"/>
    <xdr:sp macro="" textlink="">
      <xdr:nvSpPr>
        <xdr:cNvPr id="774" name="n_4mainValue【児童館】&#10;有形固定資産減価償却率"/>
        <xdr:cNvSpPr txBox="1"/>
      </xdr:nvSpPr>
      <xdr:spPr>
        <a:xfrm>
          <a:off x="12579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5" name="正方形/長方形 77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6" name="正方形/長方形 77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7" name="正方形/長方形 77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8" name="正方形/長方形 77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9" name="正方形/長方形 77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0" name="正方形/長方形 77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1" name="正方形/長方形 78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2" name="正方形/長方形 78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3" name="テキスト ボックス 78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4" name="直線コネクタ 78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85" name="直線コネクタ 784"/>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86" name="テキスト ボックス 785"/>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87" name="直線コネクタ 786"/>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88" name="テキスト ボックス 787"/>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89" name="直線コネクタ 788"/>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0" name="テキスト ボックス 789"/>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1" name="直線コネクタ 790"/>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2" name="テキスト ボックス 791"/>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3" name="直線コネクタ 792"/>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4" name="テキスト ボックス 793"/>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95" name="直線コネクタ 794"/>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96" name="テキスト ボックス 795"/>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7" name="直線コネクタ 79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8" name="テキスト ボックス 79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81643</xdr:rowOff>
    </xdr:from>
    <xdr:to>
      <xdr:col>116</xdr:col>
      <xdr:colOff>62864</xdr:colOff>
      <xdr:row>86</xdr:row>
      <xdr:rowOff>146957</xdr:rowOff>
    </xdr:to>
    <xdr:cxnSp macro="">
      <xdr:nvCxnSpPr>
        <xdr:cNvPr id="800" name="直線コネクタ 799"/>
        <xdr:cNvCxnSpPr/>
      </xdr:nvCxnSpPr>
      <xdr:spPr>
        <a:xfrm flipV="1">
          <a:off x="22160864" y="13454743"/>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150784</xdr:rowOff>
    </xdr:from>
    <xdr:ext cx="469744" cy="259045"/>
    <xdr:sp macro="" textlink="">
      <xdr:nvSpPr>
        <xdr:cNvPr id="801" name="【児童館】&#10;一人当たり面積最小値テキスト"/>
        <xdr:cNvSpPr txBox="1"/>
      </xdr:nvSpPr>
      <xdr:spPr>
        <a:xfrm>
          <a:off x="22199600" y="1489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146957</xdr:rowOff>
    </xdr:from>
    <xdr:to>
      <xdr:col>116</xdr:col>
      <xdr:colOff>152400</xdr:colOff>
      <xdr:row>86</xdr:row>
      <xdr:rowOff>146957</xdr:rowOff>
    </xdr:to>
    <xdr:cxnSp macro="">
      <xdr:nvCxnSpPr>
        <xdr:cNvPr id="802" name="直線コネクタ 801"/>
        <xdr:cNvCxnSpPr/>
      </xdr:nvCxnSpPr>
      <xdr:spPr>
        <a:xfrm>
          <a:off x="22072600" y="1489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28320</xdr:rowOff>
    </xdr:from>
    <xdr:ext cx="469744" cy="259045"/>
    <xdr:sp macro="" textlink="">
      <xdr:nvSpPr>
        <xdr:cNvPr id="803" name="【児童館】&#10;一人当たり面積最大値テキスト"/>
        <xdr:cNvSpPr txBox="1"/>
      </xdr:nvSpPr>
      <xdr:spPr>
        <a:xfrm>
          <a:off x="22199600" y="1322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81643</xdr:rowOff>
    </xdr:from>
    <xdr:to>
      <xdr:col>116</xdr:col>
      <xdr:colOff>152400</xdr:colOff>
      <xdr:row>78</xdr:row>
      <xdr:rowOff>81643</xdr:rowOff>
    </xdr:to>
    <xdr:cxnSp macro="">
      <xdr:nvCxnSpPr>
        <xdr:cNvPr id="804" name="直線コネクタ 803"/>
        <xdr:cNvCxnSpPr/>
      </xdr:nvCxnSpPr>
      <xdr:spPr>
        <a:xfrm>
          <a:off x="22072600" y="1345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168020</xdr:rowOff>
    </xdr:from>
    <xdr:ext cx="469744" cy="259045"/>
    <xdr:sp macro="" textlink="">
      <xdr:nvSpPr>
        <xdr:cNvPr id="805" name="【児童館】&#10;一人当たり面積平均値テキスト"/>
        <xdr:cNvSpPr txBox="1"/>
      </xdr:nvSpPr>
      <xdr:spPr>
        <a:xfrm>
          <a:off x="22199600" y="14398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145143</xdr:rowOff>
    </xdr:from>
    <xdr:to>
      <xdr:col>116</xdr:col>
      <xdr:colOff>114300</xdr:colOff>
      <xdr:row>85</xdr:row>
      <xdr:rowOff>75293</xdr:rowOff>
    </xdr:to>
    <xdr:sp macro="" textlink="">
      <xdr:nvSpPr>
        <xdr:cNvPr id="806" name="フローチャート: 判断 805"/>
        <xdr:cNvSpPr/>
      </xdr:nvSpPr>
      <xdr:spPr>
        <a:xfrm>
          <a:off x="22110700" y="14546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156029</xdr:rowOff>
    </xdr:from>
    <xdr:to>
      <xdr:col>112</xdr:col>
      <xdr:colOff>38100</xdr:colOff>
      <xdr:row>85</xdr:row>
      <xdr:rowOff>86179</xdr:rowOff>
    </xdr:to>
    <xdr:sp macro="" textlink="">
      <xdr:nvSpPr>
        <xdr:cNvPr id="807" name="フローチャート: 判断 806"/>
        <xdr:cNvSpPr/>
      </xdr:nvSpPr>
      <xdr:spPr>
        <a:xfrm>
          <a:off x="21272500" y="1455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123371</xdr:rowOff>
    </xdr:from>
    <xdr:to>
      <xdr:col>107</xdr:col>
      <xdr:colOff>101600</xdr:colOff>
      <xdr:row>85</xdr:row>
      <xdr:rowOff>53521</xdr:rowOff>
    </xdr:to>
    <xdr:sp macro="" textlink="">
      <xdr:nvSpPr>
        <xdr:cNvPr id="808" name="フローチャート: 判断 807"/>
        <xdr:cNvSpPr/>
      </xdr:nvSpPr>
      <xdr:spPr>
        <a:xfrm>
          <a:off x="20383500" y="1452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123371</xdr:rowOff>
    </xdr:from>
    <xdr:to>
      <xdr:col>102</xdr:col>
      <xdr:colOff>165100</xdr:colOff>
      <xdr:row>85</xdr:row>
      <xdr:rowOff>53521</xdr:rowOff>
    </xdr:to>
    <xdr:sp macro="" textlink="">
      <xdr:nvSpPr>
        <xdr:cNvPr id="809" name="フローチャート: 判断 808"/>
        <xdr:cNvSpPr/>
      </xdr:nvSpPr>
      <xdr:spPr>
        <a:xfrm>
          <a:off x="19494500" y="1452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134257</xdr:rowOff>
    </xdr:from>
    <xdr:to>
      <xdr:col>98</xdr:col>
      <xdr:colOff>38100</xdr:colOff>
      <xdr:row>85</xdr:row>
      <xdr:rowOff>64407</xdr:rowOff>
    </xdr:to>
    <xdr:sp macro="" textlink="">
      <xdr:nvSpPr>
        <xdr:cNvPr id="810" name="フローチャート: 判断 809"/>
        <xdr:cNvSpPr/>
      </xdr:nvSpPr>
      <xdr:spPr>
        <a:xfrm>
          <a:off x="18605500" y="1453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1" name="テキスト ボックス 81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2" name="テキスト ボックス 81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3" name="テキスト ボックス 81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4" name="テキスト ボックス 81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5" name="テキスト ボックス 81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41729</xdr:rowOff>
    </xdr:from>
    <xdr:to>
      <xdr:col>116</xdr:col>
      <xdr:colOff>114300</xdr:colOff>
      <xdr:row>86</xdr:row>
      <xdr:rowOff>143329</xdr:rowOff>
    </xdr:to>
    <xdr:sp macro="" textlink="">
      <xdr:nvSpPr>
        <xdr:cNvPr id="816" name="楕円 815"/>
        <xdr:cNvSpPr/>
      </xdr:nvSpPr>
      <xdr:spPr>
        <a:xfrm>
          <a:off x="22110700" y="1478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128106</xdr:rowOff>
    </xdr:from>
    <xdr:ext cx="469744" cy="259045"/>
    <xdr:sp macro="" textlink="">
      <xdr:nvSpPr>
        <xdr:cNvPr id="817" name="【児童館】&#10;一人当たり面積該当値テキスト"/>
        <xdr:cNvSpPr txBox="1"/>
      </xdr:nvSpPr>
      <xdr:spPr>
        <a:xfrm>
          <a:off x="22199600" y="14701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41729</xdr:rowOff>
    </xdr:from>
    <xdr:to>
      <xdr:col>112</xdr:col>
      <xdr:colOff>38100</xdr:colOff>
      <xdr:row>86</xdr:row>
      <xdr:rowOff>143329</xdr:rowOff>
    </xdr:to>
    <xdr:sp macro="" textlink="">
      <xdr:nvSpPr>
        <xdr:cNvPr id="818" name="楕円 817"/>
        <xdr:cNvSpPr/>
      </xdr:nvSpPr>
      <xdr:spPr>
        <a:xfrm>
          <a:off x="21272500" y="1478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92529</xdr:rowOff>
    </xdr:from>
    <xdr:to>
      <xdr:col>116</xdr:col>
      <xdr:colOff>63500</xdr:colOff>
      <xdr:row>86</xdr:row>
      <xdr:rowOff>92529</xdr:rowOff>
    </xdr:to>
    <xdr:cxnSp macro="">
      <xdr:nvCxnSpPr>
        <xdr:cNvPr id="819" name="直線コネクタ 818"/>
        <xdr:cNvCxnSpPr/>
      </xdr:nvCxnSpPr>
      <xdr:spPr>
        <a:xfrm>
          <a:off x="21323300" y="148372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52614</xdr:rowOff>
    </xdr:from>
    <xdr:to>
      <xdr:col>107</xdr:col>
      <xdr:colOff>101600</xdr:colOff>
      <xdr:row>86</xdr:row>
      <xdr:rowOff>154214</xdr:rowOff>
    </xdr:to>
    <xdr:sp macro="" textlink="">
      <xdr:nvSpPr>
        <xdr:cNvPr id="820" name="楕円 819"/>
        <xdr:cNvSpPr/>
      </xdr:nvSpPr>
      <xdr:spPr>
        <a:xfrm>
          <a:off x="20383500" y="1479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92529</xdr:rowOff>
    </xdr:from>
    <xdr:to>
      <xdr:col>111</xdr:col>
      <xdr:colOff>177800</xdr:colOff>
      <xdr:row>86</xdr:row>
      <xdr:rowOff>103414</xdr:rowOff>
    </xdr:to>
    <xdr:cxnSp macro="">
      <xdr:nvCxnSpPr>
        <xdr:cNvPr id="821" name="直線コネクタ 820"/>
        <xdr:cNvCxnSpPr/>
      </xdr:nvCxnSpPr>
      <xdr:spPr>
        <a:xfrm flipV="1">
          <a:off x="20434300" y="14837229"/>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52614</xdr:rowOff>
    </xdr:from>
    <xdr:to>
      <xdr:col>102</xdr:col>
      <xdr:colOff>165100</xdr:colOff>
      <xdr:row>86</xdr:row>
      <xdr:rowOff>154214</xdr:rowOff>
    </xdr:to>
    <xdr:sp macro="" textlink="">
      <xdr:nvSpPr>
        <xdr:cNvPr id="822" name="楕円 821"/>
        <xdr:cNvSpPr/>
      </xdr:nvSpPr>
      <xdr:spPr>
        <a:xfrm>
          <a:off x="19494500" y="1479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103414</xdr:rowOff>
    </xdr:from>
    <xdr:to>
      <xdr:col>107</xdr:col>
      <xdr:colOff>50800</xdr:colOff>
      <xdr:row>86</xdr:row>
      <xdr:rowOff>103414</xdr:rowOff>
    </xdr:to>
    <xdr:cxnSp macro="">
      <xdr:nvCxnSpPr>
        <xdr:cNvPr id="823" name="直線コネクタ 822"/>
        <xdr:cNvCxnSpPr/>
      </xdr:nvCxnSpPr>
      <xdr:spPr>
        <a:xfrm>
          <a:off x="19545300" y="148481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52614</xdr:rowOff>
    </xdr:from>
    <xdr:to>
      <xdr:col>98</xdr:col>
      <xdr:colOff>38100</xdr:colOff>
      <xdr:row>86</xdr:row>
      <xdr:rowOff>154214</xdr:rowOff>
    </xdr:to>
    <xdr:sp macro="" textlink="">
      <xdr:nvSpPr>
        <xdr:cNvPr id="824" name="楕円 823"/>
        <xdr:cNvSpPr/>
      </xdr:nvSpPr>
      <xdr:spPr>
        <a:xfrm>
          <a:off x="18605500" y="1479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103414</xdr:rowOff>
    </xdr:from>
    <xdr:to>
      <xdr:col>102</xdr:col>
      <xdr:colOff>114300</xdr:colOff>
      <xdr:row>86</xdr:row>
      <xdr:rowOff>103414</xdr:rowOff>
    </xdr:to>
    <xdr:cxnSp macro="">
      <xdr:nvCxnSpPr>
        <xdr:cNvPr id="825" name="直線コネクタ 824"/>
        <xdr:cNvCxnSpPr/>
      </xdr:nvCxnSpPr>
      <xdr:spPr>
        <a:xfrm>
          <a:off x="18656300" y="148481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102706</xdr:rowOff>
    </xdr:from>
    <xdr:ext cx="469744" cy="259045"/>
    <xdr:sp macro="" textlink="">
      <xdr:nvSpPr>
        <xdr:cNvPr id="826" name="n_1aveValue【児童館】&#10;一人当たり面積"/>
        <xdr:cNvSpPr txBox="1"/>
      </xdr:nvSpPr>
      <xdr:spPr>
        <a:xfrm>
          <a:off x="21075727" y="14333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70048</xdr:rowOff>
    </xdr:from>
    <xdr:ext cx="469744" cy="259045"/>
    <xdr:sp macro="" textlink="">
      <xdr:nvSpPr>
        <xdr:cNvPr id="827" name="n_2aveValue【児童館】&#10;一人当たり面積"/>
        <xdr:cNvSpPr txBox="1"/>
      </xdr:nvSpPr>
      <xdr:spPr>
        <a:xfrm>
          <a:off x="20199427" y="14300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70048</xdr:rowOff>
    </xdr:from>
    <xdr:ext cx="469744" cy="259045"/>
    <xdr:sp macro="" textlink="">
      <xdr:nvSpPr>
        <xdr:cNvPr id="828" name="n_3aveValue【児童館】&#10;一人当たり面積"/>
        <xdr:cNvSpPr txBox="1"/>
      </xdr:nvSpPr>
      <xdr:spPr>
        <a:xfrm>
          <a:off x="19310427" y="14300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80934</xdr:rowOff>
    </xdr:from>
    <xdr:ext cx="469744" cy="259045"/>
    <xdr:sp macro="" textlink="">
      <xdr:nvSpPr>
        <xdr:cNvPr id="829" name="n_4aveValue【児童館】&#10;一人当たり面積"/>
        <xdr:cNvSpPr txBox="1"/>
      </xdr:nvSpPr>
      <xdr:spPr>
        <a:xfrm>
          <a:off x="18421427" y="1431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134456</xdr:rowOff>
    </xdr:from>
    <xdr:ext cx="469744" cy="259045"/>
    <xdr:sp macro="" textlink="">
      <xdr:nvSpPr>
        <xdr:cNvPr id="830" name="n_1mainValue【児童館】&#10;一人当たり面積"/>
        <xdr:cNvSpPr txBox="1"/>
      </xdr:nvSpPr>
      <xdr:spPr>
        <a:xfrm>
          <a:off x="21075727" y="14879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145341</xdr:rowOff>
    </xdr:from>
    <xdr:ext cx="469744" cy="259045"/>
    <xdr:sp macro="" textlink="">
      <xdr:nvSpPr>
        <xdr:cNvPr id="831" name="n_2mainValue【児童館】&#10;一人当たり面積"/>
        <xdr:cNvSpPr txBox="1"/>
      </xdr:nvSpPr>
      <xdr:spPr>
        <a:xfrm>
          <a:off x="20199427"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145341</xdr:rowOff>
    </xdr:from>
    <xdr:ext cx="469744" cy="259045"/>
    <xdr:sp macro="" textlink="">
      <xdr:nvSpPr>
        <xdr:cNvPr id="832" name="n_3mainValue【児童館】&#10;一人当たり面積"/>
        <xdr:cNvSpPr txBox="1"/>
      </xdr:nvSpPr>
      <xdr:spPr>
        <a:xfrm>
          <a:off x="19310427"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145341</xdr:rowOff>
    </xdr:from>
    <xdr:ext cx="469744" cy="259045"/>
    <xdr:sp macro="" textlink="">
      <xdr:nvSpPr>
        <xdr:cNvPr id="833" name="n_4mainValue【児童館】&#10;一人当たり面積"/>
        <xdr:cNvSpPr txBox="1"/>
      </xdr:nvSpPr>
      <xdr:spPr>
        <a:xfrm>
          <a:off x="18421427"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4" name="正方形/長方形 83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5" name="正方形/長方形 83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6" name="正方形/長方形 83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7" name="正方形/長方形 83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8" name="正方形/長方形 83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9" name="正方形/長方形 83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0" name="正方形/長方形 83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1" name="正方形/長方形 84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2" name="テキスト ボックス 84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3" name="直線コネクタ 84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4" name="テキスト ボックス 84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5" name="直線コネクタ 84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6" name="テキスト ボックス 845"/>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7" name="直線コネクタ 84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8" name="テキスト ボックス 84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9" name="直線コネクタ 84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0" name="テキスト ボックス 84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1" name="直線コネクタ 85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2" name="テキスト ボックス 85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3" name="直線コネクタ 85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4" name="テキスト ボックス 853"/>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5" name="直線コネクタ 85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6" name="テキスト ボックス 855"/>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165736</xdr:rowOff>
    </xdr:from>
    <xdr:to>
      <xdr:col>85</xdr:col>
      <xdr:colOff>126364</xdr:colOff>
      <xdr:row>108</xdr:row>
      <xdr:rowOff>152400</xdr:rowOff>
    </xdr:to>
    <xdr:cxnSp macro="">
      <xdr:nvCxnSpPr>
        <xdr:cNvPr id="858" name="直線コネクタ 857"/>
        <xdr:cNvCxnSpPr/>
      </xdr:nvCxnSpPr>
      <xdr:spPr>
        <a:xfrm flipV="1">
          <a:off x="16318864" y="17139286"/>
          <a:ext cx="0" cy="1529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859"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860" name="直線コネクタ 859"/>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112413</xdr:rowOff>
    </xdr:from>
    <xdr:ext cx="405111" cy="259045"/>
    <xdr:sp macro="" textlink="">
      <xdr:nvSpPr>
        <xdr:cNvPr id="861" name="【公民館】&#10;有形固定資産減価償却率最大値テキスト"/>
        <xdr:cNvSpPr txBox="1"/>
      </xdr:nvSpPr>
      <xdr:spPr>
        <a:xfrm>
          <a:off x="16357600" y="1691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165736</xdr:rowOff>
    </xdr:from>
    <xdr:to>
      <xdr:col>86</xdr:col>
      <xdr:colOff>25400</xdr:colOff>
      <xdr:row>99</xdr:row>
      <xdr:rowOff>165736</xdr:rowOff>
    </xdr:to>
    <xdr:cxnSp macro="">
      <xdr:nvCxnSpPr>
        <xdr:cNvPr id="862" name="直線コネクタ 861"/>
        <xdr:cNvCxnSpPr/>
      </xdr:nvCxnSpPr>
      <xdr:spPr>
        <a:xfrm>
          <a:off x="16230600" y="1713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135907</xdr:rowOff>
    </xdr:from>
    <xdr:ext cx="405111" cy="259045"/>
    <xdr:sp macro="" textlink="">
      <xdr:nvSpPr>
        <xdr:cNvPr id="863" name="【公民館】&#10;有形固定資産減価償却率平均値テキスト"/>
        <xdr:cNvSpPr txBox="1"/>
      </xdr:nvSpPr>
      <xdr:spPr>
        <a:xfrm>
          <a:off x="16357600" y="17795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113030</xdr:rowOff>
    </xdr:from>
    <xdr:to>
      <xdr:col>85</xdr:col>
      <xdr:colOff>177800</xdr:colOff>
      <xdr:row>105</xdr:row>
      <xdr:rowOff>43180</xdr:rowOff>
    </xdr:to>
    <xdr:sp macro="" textlink="">
      <xdr:nvSpPr>
        <xdr:cNvPr id="864" name="フローチャート: 判断 863"/>
        <xdr:cNvSpPr/>
      </xdr:nvSpPr>
      <xdr:spPr>
        <a:xfrm>
          <a:off x="16268700" y="1794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86361</xdr:rowOff>
    </xdr:from>
    <xdr:to>
      <xdr:col>81</xdr:col>
      <xdr:colOff>101600</xdr:colOff>
      <xdr:row>105</xdr:row>
      <xdr:rowOff>16511</xdr:rowOff>
    </xdr:to>
    <xdr:sp macro="" textlink="">
      <xdr:nvSpPr>
        <xdr:cNvPr id="865" name="フローチャート: 判断 864"/>
        <xdr:cNvSpPr/>
      </xdr:nvSpPr>
      <xdr:spPr>
        <a:xfrm>
          <a:off x="15430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120650</xdr:rowOff>
    </xdr:from>
    <xdr:to>
      <xdr:col>76</xdr:col>
      <xdr:colOff>165100</xdr:colOff>
      <xdr:row>105</xdr:row>
      <xdr:rowOff>50800</xdr:rowOff>
    </xdr:to>
    <xdr:sp macro="" textlink="">
      <xdr:nvSpPr>
        <xdr:cNvPr id="866" name="フローチャート: 判断 865"/>
        <xdr:cNvSpPr/>
      </xdr:nvSpPr>
      <xdr:spPr>
        <a:xfrm>
          <a:off x="14541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120650</xdr:rowOff>
    </xdr:from>
    <xdr:to>
      <xdr:col>72</xdr:col>
      <xdr:colOff>38100</xdr:colOff>
      <xdr:row>105</xdr:row>
      <xdr:rowOff>50800</xdr:rowOff>
    </xdr:to>
    <xdr:sp macro="" textlink="">
      <xdr:nvSpPr>
        <xdr:cNvPr id="867" name="フローチャート: 判断 866"/>
        <xdr:cNvSpPr/>
      </xdr:nvSpPr>
      <xdr:spPr>
        <a:xfrm>
          <a:off x="13652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105411</xdr:rowOff>
    </xdr:from>
    <xdr:to>
      <xdr:col>67</xdr:col>
      <xdr:colOff>101600</xdr:colOff>
      <xdr:row>105</xdr:row>
      <xdr:rowOff>35561</xdr:rowOff>
    </xdr:to>
    <xdr:sp macro="" textlink="">
      <xdr:nvSpPr>
        <xdr:cNvPr id="868" name="フローチャート: 判断 867"/>
        <xdr:cNvSpPr/>
      </xdr:nvSpPr>
      <xdr:spPr>
        <a:xfrm>
          <a:off x="12763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9" name="テキスト ボックス 86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0" name="テキスト ボックス 86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1" name="テキスト ボックス 87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2" name="テキスト ボックス 87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3" name="テキスト ボックス 87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122555</xdr:rowOff>
    </xdr:from>
    <xdr:to>
      <xdr:col>85</xdr:col>
      <xdr:colOff>177800</xdr:colOff>
      <xdr:row>105</xdr:row>
      <xdr:rowOff>52705</xdr:rowOff>
    </xdr:to>
    <xdr:sp macro="" textlink="">
      <xdr:nvSpPr>
        <xdr:cNvPr id="874" name="楕円 873"/>
        <xdr:cNvSpPr/>
      </xdr:nvSpPr>
      <xdr:spPr>
        <a:xfrm>
          <a:off x="16268700" y="1795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100982</xdr:rowOff>
    </xdr:from>
    <xdr:ext cx="405111" cy="259045"/>
    <xdr:sp macro="" textlink="">
      <xdr:nvSpPr>
        <xdr:cNvPr id="875" name="【公民館】&#10;有形固定資産減価償却率該当値テキスト"/>
        <xdr:cNvSpPr txBox="1"/>
      </xdr:nvSpPr>
      <xdr:spPr>
        <a:xfrm>
          <a:off x="16357600" y="1793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122555</xdr:rowOff>
    </xdr:from>
    <xdr:to>
      <xdr:col>81</xdr:col>
      <xdr:colOff>101600</xdr:colOff>
      <xdr:row>105</xdr:row>
      <xdr:rowOff>52705</xdr:rowOff>
    </xdr:to>
    <xdr:sp macro="" textlink="">
      <xdr:nvSpPr>
        <xdr:cNvPr id="876" name="楕円 875"/>
        <xdr:cNvSpPr/>
      </xdr:nvSpPr>
      <xdr:spPr>
        <a:xfrm>
          <a:off x="15430500" y="1795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1905</xdr:rowOff>
    </xdr:from>
    <xdr:to>
      <xdr:col>85</xdr:col>
      <xdr:colOff>127000</xdr:colOff>
      <xdr:row>105</xdr:row>
      <xdr:rowOff>1905</xdr:rowOff>
    </xdr:to>
    <xdr:cxnSp macro="">
      <xdr:nvCxnSpPr>
        <xdr:cNvPr id="877" name="直線コネクタ 876"/>
        <xdr:cNvCxnSpPr/>
      </xdr:nvCxnSpPr>
      <xdr:spPr>
        <a:xfrm>
          <a:off x="15481300" y="180041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88264</xdr:rowOff>
    </xdr:from>
    <xdr:to>
      <xdr:col>76</xdr:col>
      <xdr:colOff>165100</xdr:colOff>
      <xdr:row>105</xdr:row>
      <xdr:rowOff>18414</xdr:rowOff>
    </xdr:to>
    <xdr:sp macro="" textlink="">
      <xdr:nvSpPr>
        <xdr:cNvPr id="878" name="楕円 877"/>
        <xdr:cNvSpPr/>
      </xdr:nvSpPr>
      <xdr:spPr>
        <a:xfrm>
          <a:off x="14541500" y="1791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139064</xdr:rowOff>
    </xdr:from>
    <xdr:to>
      <xdr:col>81</xdr:col>
      <xdr:colOff>50800</xdr:colOff>
      <xdr:row>105</xdr:row>
      <xdr:rowOff>1905</xdr:rowOff>
    </xdr:to>
    <xdr:cxnSp macro="">
      <xdr:nvCxnSpPr>
        <xdr:cNvPr id="879" name="直線コネクタ 878"/>
        <xdr:cNvCxnSpPr/>
      </xdr:nvCxnSpPr>
      <xdr:spPr>
        <a:xfrm>
          <a:off x="14592300" y="17969864"/>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63500</xdr:rowOff>
    </xdr:from>
    <xdr:to>
      <xdr:col>72</xdr:col>
      <xdr:colOff>38100</xdr:colOff>
      <xdr:row>104</xdr:row>
      <xdr:rowOff>165100</xdr:rowOff>
    </xdr:to>
    <xdr:sp macro="" textlink="">
      <xdr:nvSpPr>
        <xdr:cNvPr id="880" name="楕円 879"/>
        <xdr:cNvSpPr/>
      </xdr:nvSpPr>
      <xdr:spPr>
        <a:xfrm>
          <a:off x="13652500" y="1789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114300</xdr:rowOff>
    </xdr:from>
    <xdr:to>
      <xdr:col>76</xdr:col>
      <xdr:colOff>114300</xdr:colOff>
      <xdr:row>104</xdr:row>
      <xdr:rowOff>139064</xdr:rowOff>
    </xdr:to>
    <xdr:cxnSp macro="">
      <xdr:nvCxnSpPr>
        <xdr:cNvPr id="881" name="直線コネクタ 880"/>
        <xdr:cNvCxnSpPr/>
      </xdr:nvCxnSpPr>
      <xdr:spPr>
        <a:xfrm>
          <a:off x="13703300" y="17945100"/>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107314</xdr:rowOff>
    </xdr:from>
    <xdr:to>
      <xdr:col>67</xdr:col>
      <xdr:colOff>101600</xdr:colOff>
      <xdr:row>105</xdr:row>
      <xdr:rowOff>37464</xdr:rowOff>
    </xdr:to>
    <xdr:sp macro="" textlink="">
      <xdr:nvSpPr>
        <xdr:cNvPr id="882" name="楕円 881"/>
        <xdr:cNvSpPr/>
      </xdr:nvSpPr>
      <xdr:spPr>
        <a:xfrm>
          <a:off x="12763500" y="1793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114300</xdr:rowOff>
    </xdr:from>
    <xdr:to>
      <xdr:col>71</xdr:col>
      <xdr:colOff>177800</xdr:colOff>
      <xdr:row>104</xdr:row>
      <xdr:rowOff>158114</xdr:rowOff>
    </xdr:to>
    <xdr:cxnSp macro="">
      <xdr:nvCxnSpPr>
        <xdr:cNvPr id="883" name="直線コネクタ 882"/>
        <xdr:cNvCxnSpPr/>
      </xdr:nvCxnSpPr>
      <xdr:spPr>
        <a:xfrm flipV="1">
          <a:off x="12814300" y="17945100"/>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33038</xdr:rowOff>
    </xdr:from>
    <xdr:ext cx="405111" cy="259045"/>
    <xdr:sp macro="" textlink="">
      <xdr:nvSpPr>
        <xdr:cNvPr id="884" name="n_1aveValue【公民館】&#10;有形固定資産減価償却率"/>
        <xdr:cNvSpPr txBox="1"/>
      </xdr:nvSpPr>
      <xdr:spPr>
        <a:xfrm>
          <a:off x="15266044" y="1769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41927</xdr:rowOff>
    </xdr:from>
    <xdr:ext cx="405111" cy="259045"/>
    <xdr:sp macro="" textlink="">
      <xdr:nvSpPr>
        <xdr:cNvPr id="885" name="n_2aveValue【公民館】&#10;有形固定資産減価償却率"/>
        <xdr:cNvSpPr txBox="1"/>
      </xdr:nvSpPr>
      <xdr:spPr>
        <a:xfrm>
          <a:off x="14389744" y="1804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41927</xdr:rowOff>
    </xdr:from>
    <xdr:ext cx="405111" cy="259045"/>
    <xdr:sp macro="" textlink="">
      <xdr:nvSpPr>
        <xdr:cNvPr id="886" name="n_3aveValue【公民館】&#10;有形固定資産減価償却率"/>
        <xdr:cNvSpPr txBox="1"/>
      </xdr:nvSpPr>
      <xdr:spPr>
        <a:xfrm>
          <a:off x="13500744" y="1804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52088</xdr:rowOff>
    </xdr:from>
    <xdr:ext cx="405111" cy="259045"/>
    <xdr:sp macro="" textlink="">
      <xdr:nvSpPr>
        <xdr:cNvPr id="887" name="n_4aveValue【公民館】&#10;有形固定資産減価償却率"/>
        <xdr:cNvSpPr txBox="1"/>
      </xdr:nvSpPr>
      <xdr:spPr>
        <a:xfrm>
          <a:off x="12611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43832</xdr:rowOff>
    </xdr:from>
    <xdr:ext cx="405111" cy="259045"/>
    <xdr:sp macro="" textlink="">
      <xdr:nvSpPr>
        <xdr:cNvPr id="888" name="n_1mainValue【公民館】&#10;有形固定資産減価償却率"/>
        <xdr:cNvSpPr txBox="1"/>
      </xdr:nvSpPr>
      <xdr:spPr>
        <a:xfrm>
          <a:off x="15266044" y="1804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34941</xdr:rowOff>
    </xdr:from>
    <xdr:ext cx="405111" cy="259045"/>
    <xdr:sp macro="" textlink="">
      <xdr:nvSpPr>
        <xdr:cNvPr id="889" name="n_2mainValue【公民館】&#10;有形固定資産減価償却率"/>
        <xdr:cNvSpPr txBox="1"/>
      </xdr:nvSpPr>
      <xdr:spPr>
        <a:xfrm>
          <a:off x="14389744" y="17694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10177</xdr:rowOff>
    </xdr:from>
    <xdr:ext cx="405111" cy="259045"/>
    <xdr:sp macro="" textlink="">
      <xdr:nvSpPr>
        <xdr:cNvPr id="890" name="n_3mainValue【公民館】&#10;有形固定資産減価償却率"/>
        <xdr:cNvSpPr txBox="1"/>
      </xdr:nvSpPr>
      <xdr:spPr>
        <a:xfrm>
          <a:off x="13500744" y="1766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28591</xdr:rowOff>
    </xdr:from>
    <xdr:ext cx="405111" cy="259045"/>
    <xdr:sp macro="" textlink="">
      <xdr:nvSpPr>
        <xdr:cNvPr id="891" name="n_4mainValue【公民館】&#10;有形固定資産減価償却率"/>
        <xdr:cNvSpPr txBox="1"/>
      </xdr:nvSpPr>
      <xdr:spPr>
        <a:xfrm>
          <a:off x="12611744" y="18030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2" name="正方形/長方形 89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3" name="正方形/長方形 89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4" name="正方形/長方形 89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5" name="正方形/長方形 89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6" name="正方形/長方形 89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7" name="正方形/長方形 89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8" name="正方形/長方形 89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9" name="正方形/長方形 89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0" name="テキスト ボックス 89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1" name="直線コネクタ 90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2" name="直線コネクタ 90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3" name="テキスト ボックス 90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4" name="直線コネクタ 90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5" name="テキスト ボックス 90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6" name="直線コネクタ 90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7" name="テキスト ボックス 90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8" name="直線コネクタ 90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9" name="テキスト ボックス 90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0" name="直線コネクタ 90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1" name="テキスト ボックス 91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2" name="直線コネクタ 91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3" name="テキスト ボックス 91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4" name="直線コネクタ 91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5" name="テキスト ボックス 91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156211</xdr:rowOff>
    </xdr:from>
    <xdr:to>
      <xdr:col>116</xdr:col>
      <xdr:colOff>62864</xdr:colOff>
      <xdr:row>109</xdr:row>
      <xdr:rowOff>20682</xdr:rowOff>
    </xdr:to>
    <xdr:cxnSp macro="">
      <xdr:nvCxnSpPr>
        <xdr:cNvPr id="917" name="直線コネクタ 916"/>
        <xdr:cNvCxnSpPr/>
      </xdr:nvCxnSpPr>
      <xdr:spPr>
        <a:xfrm flipV="1">
          <a:off x="22160864" y="17301211"/>
          <a:ext cx="0" cy="1407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918" name="【公民館】&#10;一人当たり面積最小値テキスト"/>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919" name="直線コネクタ 918"/>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102888</xdr:rowOff>
    </xdr:from>
    <xdr:ext cx="469744" cy="259045"/>
    <xdr:sp macro="" textlink="">
      <xdr:nvSpPr>
        <xdr:cNvPr id="920" name="【公民館】&#10;一人当たり面積最大値テキスト"/>
        <xdr:cNvSpPr txBox="1"/>
      </xdr:nvSpPr>
      <xdr:spPr>
        <a:xfrm>
          <a:off x="22199600" y="1707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156211</xdr:rowOff>
    </xdr:from>
    <xdr:to>
      <xdr:col>116</xdr:col>
      <xdr:colOff>152400</xdr:colOff>
      <xdr:row>100</xdr:row>
      <xdr:rowOff>156211</xdr:rowOff>
    </xdr:to>
    <xdr:cxnSp macro="">
      <xdr:nvCxnSpPr>
        <xdr:cNvPr id="921" name="直線コネクタ 920"/>
        <xdr:cNvCxnSpPr/>
      </xdr:nvCxnSpPr>
      <xdr:spPr>
        <a:xfrm>
          <a:off x="22072600" y="1730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137721</xdr:rowOff>
    </xdr:from>
    <xdr:ext cx="469744" cy="259045"/>
    <xdr:sp macro="" textlink="">
      <xdr:nvSpPr>
        <xdr:cNvPr id="922" name="【公民館】&#10;一人当たり面積平均値テキスト"/>
        <xdr:cNvSpPr txBox="1"/>
      </xdr:nvSpPr>
      <xdr:spPr>
        <a:xfrm>
          <a:off x="22199600" y="18311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159294</xdr:rowOff>
    </xdr:from>
    <xdr:to>
      <xdr:col>116</xdr:col>
      <xdr:colOff>114300</xdr:colOff>
      <xdr:row>107</xdr:row>
      <xdr:rowOff>89444</xdr:rowOff>
    </xdr:to>
    <xdr:sp macro="" textlink="">
      <xdr:nvSpPr>
        <xdr:cNvPr id="923" name="フローチャート: 判断 922"/>
        <xdr:cNvSpPr/>
      </xdr:nvSpPr>
      <xdr:spPr>
        <a:xfrm>
          <a:off x="22110700" y="1833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141332</xdr:rowOff>
    </xdr:from>
    <xdr:to>
      <xdr:col>112</xdr:col>
      <xdr:colOff>38100</xdr:colOff>
      <xdr:row>107</xdr:row>
      <xdr:rowOff>71482</xdr:rowOff>
    </xdr:to>
    <xdr:sp macro="" textlink="">
      <xdr:nvSpPr>
        <xdr:cNvPr id="924" name="フローチャート: 判断 923"/>
        <xdr:cNvSpPr/>
      </xdr:nvSpPr>
      <xdr:spPr>
        <a:xfrm>
          <a:off x="21272500" y="1831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149498</xdr:rowOff>
    </xdr:from>
    <xdr:to>
      <xdr:col>107</xdr:col>
      <xdr:colOff>101600</xdr:colOff>
      <xdr:row>107</xdr:row>
      <xdr:rowOff>79648</xdr:rowOff>
    </xdr:to>
    <xdr:sp macro="" textlink="">
      <xdr:nvSpPr>
        <xdr:cNvPr id="925" name="フローチャート: 判断 924"/>
        <xdr:cNvSpPr/>
      </xdr:nvSpPr>
      <xdr:spPr>
        <a:xfrm>
          <a:off x="20383500" y="18323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141332</xdr:rowOff>
    </xdr:from>
    <xdr:to>
      <xdr:col>102</xdr:col>
      <xdr:colOff>165100</xdr:colOff>
      <xdr:row>107</xdr:row>
      <xdr:rowOff>71482</xdr:rowOff>
    </xdr:to>
    <xdr:sp macro="" textlink="">
      <xdr:nvSpPr>
        <xdr:cNvPr id="926" name="フローチャート: 判断 925"/>
        <xdr:cNvSpPr/>
      </xdr:nvSpPr>
      <xdr:spPr>
        <a:xfrm>
          <a:off x="19494500" y="1831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151130</xdr:rowOff>
    </xdr:from>
    <xdr:to>
      <xdr:col>98</xdr:col>
      <xdr:colOff>38100</xdr:colOff>
      <xdr:row>107</xdr:row>
      <xdr:rowOff>81280</xdr:rowOff>
    </xdr:to>
    <xdr:sp macro="" textlink="">
      <xdr:nvSpPr>
        <xdr:cNvPr id="927" name="フローチャート: 判断 926"/>
        <xdr:cNvSpPr/>
      </xdr:nvSpPr>
      <xdr:spPr>
        <a:xfrm>
          <a:off x="18605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8" name="テキスト ボックス 92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9" name="テキスト ボックス 92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0" name="テキスト ボックス 92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1" name="テキスト ボックス 93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2" name="テキスト ボックス 93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141332</xdr:rowOff>
    </xdr:from>
    <xdr:to>
      <xdr:col>116</xdr:col>
      <xdr:colOff>114300</xdr:colOff>
      <xdr:row>107</xdr:row>
      <xdr:rowOff>71482</xdr:rowOff>
    </xdr:to>
    <xdr:sp macro="" textlink="">
      <xdr:nvSpPr>
        <xdr:cNvPr id="933" name="楕円 932"/>
        <xdr:cNvSpPr/>
      </xdr:nvSpPr>
      <xdr:spPr>
        <a:xfrm>
          <a:off x="22110700" y="1831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164209</xdr:rowOff>
    </xdr:from>
    <xdr:ext cx="469744" cy="259045"/>
    <xdr:sp macro="" textlink="">
      <xdr:nvSpPr>
        <xdr:cNvPr id="934" name="【公民館】&#10;一人当たり面積該当値テキスト"/>
        <xdr:cNvSpPr txBox="1"/>
      </xdr:nvSpPr>
      <xdr:spPr>
        <a:xfrm>
          <a:off x="22199600" y="18166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147864</xdr:rowOff>
    </xdr:from>
    <xdr:to>
      <xdr:col>112</xdr:col>
      <xdr:colOff>38100</xdr:colOff>
      <xdr:row>107</xdr:row>
      <xdr:rowOff>78014</xdr:rowOff>
    </xdr:to>
    <xdr:sp macro="" textlink="">
      <xdr:nvSpPr>
        <xdr:cNvPr id="935" name="楕円 934"/>
        <xdr:cNvSpPr/>
      </xdr:nvSpPr>
      <xdr:spPr>
        <a:xfrm>
          <a:off x="21272500" y="1832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20682</xdr:rowOff>
    </xdr:from>
    <xdr:to>
      <xdr:col>116</xdr:col>
      <xdr:colOff>63500</xdr:colOff>
      <xdr:row>107</xdr:row>
      <xdr:rowOff>27214</xdr:rowOff>
    </xdr:to>
    <xdr:cxnSp macro="">
      <xdr:nvCxnSpPr>
        <xdr:cNvPr id="936" name="直線コネクタ 935"/>
        <xdr:cNvCxnSpPr/>
      </xdr:nvCxnSpPr>
      <xdr:spPr>
        <a:xfrm flipV="1">
          <a:off x="21323300" y="18365832"/>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154395</xdr:rowOff>
    </xdr:from>
    <xdr:to>
      <xdr:col>107</xdr:col>
      <xdr:colOff>101600</xdr:colOff>
      <xdr:row>107</xdr:row>
      <xdr:rowOff>84545</xdr:rowOff>
    </xdr:to>
    <xdr:sp macro="" textlink="">
      <xdr:nvSpPr>
        <xdr:cNvPr id="937" name="楕円 936"/>
        <xdr:cNvSpPr/>
      </xdr:nvSpPr>
      <xdr:spPr>
        <a:xfrm>
          <a:off x="20383500" y="1832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27214</xdr:rowOff>
    </xdr:from>
    <xdr:to>
      <xdr:col>111</xdr:col>
      <xdr:colOff>177800</xdr:colOff>
      <xdr:row>107</xdr:row>
      <xdr:rowOff>33745</xdr:rowOff>
    </xdr:to>
    <xdr:cxnSp macro="">
      <xdr:nvCxnSpPr>
        <xdr:cNvPr id="938" name="直線コネクタ 937"/>
        <xdr:cNvCxnSpPr/>
      </xdr:nvCxnSpPr>
      <xdr:spPr>
        <a:xfrm flipV="1">
          <a:off x="20434300" y="18372364"/>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160927</xdr:rowOff>
    </xdr:from>
    <xdr:to>
      <xdr:col>102</xdr:col>
      <xdr:colOff>165100</xdr:colOff>
      <xdr:row>107</xdr:row>
      <xdr:rowOff>91077</xdr:rowOff>
    </xdr:to>
    <xdr:sp macro="" textlink="">
      <xdr:nvSpPr>
        <xdr:cNvPr id="939" name="楕円 938"/>
        <xdr:cNvSpPr/>
      </xdr:nvSpPr>
      <xdr:spPr>
        <a:xfrm>
          <a:off x="19494500" y="1833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33745</xdr:rowOff>
    </xdr:from>
    <xdr:to>
      <xdr:col>107</xdr:col>
      <xdr:colOff>50800</xdr:colOff>
      <xdr:row>107</xdr:row>
      <xdr:rowOff>40277</xdr:rowOff>
    </xdr:to>
    <xdr:cxnSp macro="">
      <xdr:nvCxnSpPr>
        <xdr:cNvPr id="940" name="直線コネクタ 939"/>
        <xdr:cNvCxnSpPr/>
      </xdr:nvCxnSpPr>
      <xdr:spPr>
        <a:xfrm flipV="1">
          <a:off x="19545300" y="18378895"/>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165826</xdr:rowOff>
    </xdr:from>
    <xdr:to>
      <xdr:col>98</xdr:col>
      <xdr:colOff>38100</xdr:colOff>
      <xdr:row>107</xdr:row>
      <xdr:rowOff>95976</xdr:rowOff>
    </xdr:to>
    <xdr:sp macro="" textlink="">
      <xdr:nvSpPr>
        <xdr:cNvPr id="941" name="楕円 940"/>
        <xdr:cNvSpPr/>
      </xdr:nvSpPr>
      <xdr:spPr>
        <a:xfrm>
          <a:off x="18605500" y="1833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40277</xdr:rowOff>
    </xdr:from>
    <xdr:to>
      <xdr:col>102</xdr:col>
      <xdr:colOff>114300</xdr:colOff>
      <xdr:row>107</xdr:row>
      <xdr:rowOff>45176</xdr:rowOff>
    </xdr:to>
    <xdr:cxnSp macro="">
      <xdr:nvCxnSpPr>
        <xdr:cNvPr id="942" name="直線コネクタ 941"/>
        <xdr:cNvCxnSpPr/>
      </xdr:nvCxnSpPr>
      <xdr:spPr>
        <a:xfrm flipV="1">
          <a:off x="18656300" y="18385427"/>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88009</xdr:rowOff>
    </xdr:from>
    <xdr:ext cx="469744" cy="259045"/>
    <xdr:sp macro="" textlink="">
      <xdr:nvSpPr>
        <xdr:cNvPr id="943" name="n_1aveValue【公民館】&#10;一人当たり面積"/>
        <xdr:cNvSpPr txBox="1"/>
      </xdr:nvSpPr>
      <xdr:spPr>
        <a:xfrm>
          <a:off x="21075727" y="1809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96175</xdr:rowOff>
    </xdr:from>
    <xdr:ext cx="469744" cy="259045"/>
    <xdr:sp macro="" textlink="">
      <xdr:nvSpPr>
        <xdr:cNvPr id="944" name="n_2aveValue【公民館】&#10;一人当たり面積"/>
        <xdr:cNvSpPr txBox="1"/>
      </xdr:nvSpPr>
      <xdr:spPr>
        <a:xfrm>
          <a:off x="20199427" y="18098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88009</xdr:rowOff>
    </xdr:from>
    <xdr:ext cx="469744" cy="259045"/>
    <xdr:sp macro="" textlink="">
      <xdr:nvSpPr>
        <xdr:cNvPr id="945" name="n_3aveValue【公民館】&#10;一人当たり面積"/>
        <xdr:cNvSpPr txBox="1"/>
      </xdr:nvSpPr>
      <xdr:spPr>
        <a:xfrm>
          <a:off x="19310427" y="1809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97807</xdr:rowOff>
    </xdr:from>
    <xdr:ext cx="469744" cy="259045"/>
    <xdr:sp macro="" textlink="">
      <xdr:nvSpPr>
        <xdr:cNvPr id="946" name="n_4aveValue【公民館】&#10;一人当たり面積"/>
        <xdr:cNvSpPr txBox="1"/>
      </xdr:nvSpPr>
      <xdr:spPr>
        <a:xfrm>
          <a:off x="184214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69141</xdr:rowOff>
    </xdr:from>
    <xdr:ext cx="469744" cy="259045"/>
    <xdr:sp macro="" textlink="">
      <xdr:nvSpPr>
        <xdr:cNvPr id="947" name="n_1mainValue【公民館】&#10;一人当たり面積"/>
        <xdr:cNvSpPr txBox="1"/>
      </xdr:nvSpPr>
      <xdr:spPr>
        <a:xfrm>
          <a:off x="21075727" y="18414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75672</xdr:rowOff>
    </xdr:from>
    <xdr:ext cx="469744" cy="259045"/>
    <xdr:sp macro="" textlink="">
      <xdr:nvSpPr>
        <xdr:cNvPr id="948" name="n_2mainValue【公民館】&#10;一人当たり面積"/>
        <xdr:cNvSpPr txBox="1"/>
      </xdr:nvSpPr>
      <xdr:spPr>
        <a:xfrm>
          <a:off x="20199427" y="18420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82204</xdr:rowOff>
    </xdr:from>
    <xdr:ext cx="469744" cy="259045"/>
    <xdr:sp macro="" textlink="">
      <xdr:nvSpPr>
        <xdr:cNvPr id="949" name="n_3mainValue【公民館】&#10;一人当たり面積"/>
        <xdr:cNvSpPr txBox="1"/>
      </xdr:nvSpPr>
      <xdr:spPr>
        <a:xfrm>
          <a:off x="19310427" y="18427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87103</xdr:rowOff>
    </xdr:from>
    <xdr:ext cx="469744" cy="259045"/>
    <xdr:sp macro="" textlink="">
      <xdr:nvSpPr>
        <xdr:cNvPr id="950" name="n_4mainValue【公民館】&#10;一人当たり面積"/>
        <xdr:cNvSpPr txBox="1"/>
      </xdr:nvSpPr>
      <xdr:spPr>
        <a:xfrm>
          <a:off x="18421427" y="1843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1" name="正方形/長方形 95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2" name="正方形/長方形 95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3" name="テキスト ボックス 95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施設類型別の有形固定資産減価償却率は公営住宅及び・港湾・漁港を除くほとんどの</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項目</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において類似団体平均を上回っている。公営住宅及び港湾・漁港においては長寿命化計画を策定しており、同計画に基づき、施設の修繕や更新を行っていく予定にしている。</a:t>
          </a:r>
          <a:endParaRPr kumimoji="0"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今後は、壱岐市公共施設個別施設計画に基づき</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公共施設の修繕や更新、集約化・複合化を推進していく必要がある。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長崎県壱岐市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24,956
24,858
139.42
24,139,487
23,444,825
523,137
12,651,437
25,143,600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18.6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82567</xdr:rowOff>
    </xdr:from>
    <xdr:ext cx="405111" cy="259045"/>
    <xdr:sp macro="" textlink="">
      <xdr:nvSpPr>
        <xdr:cNvPr id="61" name="【図書館】&#10;有形固定資産減価償却率平均値テキスト"/>
        <xdr:cNvSpPr txBox="1"/>
      </xdr:nvSpPr>
      <xdr:spPr>
        <a:xfrm>
          <a:off x="4673600" y="6083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59690</xdr:rowOff>
    </xdr:from>
    <xdr:to>
      <xdr:col>24</xdr:col>
      <xdr:colOff>114300</xdr:colOff>
      <xdr:row>36</xdr:row>
      <xdr:rowOff>161290</xdr:rowOff>
    </xdr:to>
    <xdr:sp macro="" textlink="">
      <xdr:nvSpPr>
        <xdr:cNvPr id="62" name="フローチャート: 判断 61"/>
        <xdr:cNvSpPr/>
      </xdr:nvSpPr>
      <xdr:spPr>
        <a:xfrm>
          <a:off x="4584700" y="623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62230</xdr:rowOff>
    </xdr:from>
    <xdr:to>
      <xdr:col>20</xdr:col>
      <xdr:colOff>38100</xdr:colOff>
      <xdr:row>36</xdr:row>
      <xdr:rowOff>163830</xdr:rowOff>
    </xdr:to>
    <xdr:sp macro="" textlink="">
      <xdr:nvSpPr>
        <xdr:cNvPr id="63" name="フローチャート: 判断 62"/>
        <xdr:cNvSpPr/>
      </xdr:nvSpPr>
      <xdr:spPr>
        <a:xfrm>
          <a:off x="37465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41910</xdr:rowOff>
    </xdr:from>
    <xdr:to>
      <xdr:col>15</xdr:col>
      <xdr:colOff>101600</xdr:colOff>
      <xdr:row>36</xdr:row>
      <xdr:rowOff>143510</xdr:rowOff>
    </xdr:to>
    <xdr:sp macro="" textlink="">
      <xdr:nvSpPr>
        <xdr:cNvPr id="64" name="フローチャート: 判断 63"/>
        <xdr:cNvSpPr/>
      </xdr:nvSpPr>
      <xdr:spPr>
        <a:xfrm>
          <a:off x="2857500" y="621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25400</xdr:rowOff>
    </xdr:from>
    <xdr:to>
      <xdr:col>10</xdr:col>
      <xdr:colOff>165100</xdr:colOff>
      <xdr:row>36</xdr:row>
      <xdr:rowOff>127000</xdr:rowOff>
    </xdr:to>
    <xdr:sp macro="" textlink="">
      <xdr:nvSpPr>
        <xdr:cNvPr id="65" name="フローチャート: 判断 64"/>
        <xdr:cNvSpPr/>
      </xdr:nvSpPr>
      <xdr:spPr>
        <a:xfrm>
          <a:off x="1968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19050</xdr:rowOff>
    </xdr:from>
    <xdr:to>
      <xdr:col>6</xdr:col>
      <xdr:colOff>38100</xdr:colOff>
      <xdr:row>36</xdr:row>
      <xdr:rowOff>120650</xdr:rowOff>
    </xdr:to>
    <xdr:sp macro="" textlink="">
      <xdr:nvSpPr>
        <xdr:cNvPr id="66" name="フローチャート: 判断 65"/>
        <xdr:cNvSpPr/>
      </xdr:nvSpPr>
      <xdr:spPr>
        <a:xfrm>
          <a:off x="10795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146050</xdr:rowOff>
    </xdr:from>
    <xdr:to>
      <xdr:col>24</xdr:col>
      <xdr:colOff>114300</xdr:colOff>
      <xdr:row>37</xdr:row>
      <xdr:rowOff>76200</xdr:rowOff>
    </xdr:to>
    <xdr:sp macro="" textlink="">
      <xdr:nvSpPr>
        <xdr:cNvPr id="72" name="楕円 71"/>
        <xdr:cNvSpPr/>
      </xdr:nvSpPr>
      <xdr:spPr>
        <a:xfrm>
          <a:off x="4584700" y="631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124477</xdr:rowOff>
    </xdr:from>
    <xdr:ext cx="405111" cy="259045"/>
    <xdr:sp macro="" textlink="">
      <xdr:nvSpPr>
        <xdr:cNvPr id="73" name="【図書館】&#10;有形固定資産減価償却率該当値テキスト"/>
        <xdr:cNvSpPr txBox="1"/>
      </xdr:nvSpPr>
      <xdr:spPr>
        <a:xfrm>
          <a:off x="4673600" y="629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156210</xdr:rowOff>
    </xdr:from>
    <xdr:to>
      <xdr:col>20</xdr:col>
      <xdr:colOff>38100</xdr:colOff>
      <xdr:row>37</xdr:row>
      <xdr:rowOff>86360</xdr:rowOff>
    </xdr:to>
    <xdr:sp macro="" textlink="">
      <xdr:nvSpPr>
        <xdr:cNvPr id="74" name="楕円 73"/>
        <xdr:cNvSpPr/>
      </xdr:nvSpPr>
      <xdr:spPr>
        <a:xfrm>
          <a:off x="3746500" y="632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25400</xdr:rowOff>
    </xdr:from>
    <xdr:to>
      <xdr:col>24</xdr:col>
      <xdr:colOff>63500</xdr:colOff>
      <xdr:row>37</xdr:row>
      <xdr:rowOff>35560</xdr:rowOff>
    </xdr:to>
    <xdr:cxnSp macro="">
      <xdr:nvCxnSpPr>
        <xdr:cNvPr id="75" name="直線コネクタ 74"/>
        <xdr:cNvCxnSpPr/>
      </xdr:nvCxnSpPr>
      <xdr:spPr>
        <a:xfrm flipV="1">
          <a:off x="3797300" y="6369050"/>
          <a:ext cx="8382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146050</xdr:rowOff>
    </xdr:from>
    <xdr:to>
      <xdr:col>15</xdr:col>
      <xdr:colOff>101600</xdr:colOff>
      <xdr:row>37</xdr:row>
      <xdr:rowOff>76200</xdr:rowOff>
    </xdr:to>
    <xdr:sp macro="" textlink="">
      <xdr:nvSpPr>
        <xdr:cNvPr id="76" name="楕円 75"/>
        <xdr:cNvSpPr/>
      </xdr:nvSpPr>
      <xdr:spPr>
        <a:xfrm>
          <a:off x="2857500" y="631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25400</xdr:rowOff>
    </xdr:from>
    <xdr:to>
      <xdr:col>19</xdr:col>
      <xdr:colOff>177800</xdr:colOff>
      <xdr:row>37</xdr:row>
      <xdr:rowOff>35560</xdr:rowOff>
    </xdr:to>
    <xdr:cxnSp macro="">
      <xdr:nvCxnSpPr>
        <xdr:cNvPr id="77" name="直線コネクタ 76"/>
        <xdr:cNvCxnSpPr/>
      </xdr:nvCxnSpPr>
      <xdr:spPr>
        <a:xfrm>
          <a:off x="2908300" y="6369050"/>
          <a:ext cx="8890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137160</xdr:rowOff>
    </xdr:from>
    <xdr:to>
      <xdr:col>10</xdr:col>
      <xdr:colOff>165100</xdr:colOff>
      <xdr:row>37</xdr:row>
      <xdr:rowOff>67310</xdr:rowOff>
    </xdr:to>
    <xdr:sp macro="" textlink="">
      <xdr:nvSpPr>
        <xdr:cNvPr id="78" name="楕円 77"/>
        <xdr:cNvSpPr/>
      </xdr:nvSpPr>
      <xdr:spPr>
        <a:xfrm>
          <a:off x="19685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16510</xdr:rowOff>
    </xdr:from>
    <xdr:to>
      <xdr:col>15</xdr:col>
      <xdr:colOff>50800</xdr:colOff>
      <xdr:row>37</xdr:row>
      <xdr:rowOff>25400</xdr:rowOff>
    </xdr:to>
    <xdr:cxnSp macro="">
      <xdr:nvCxnSpPr>
        <xdr:cNvPr id="79" name="直線コネクタ 78"/>
        <xdr:cNvCxnSpPr/>
      </xdr:nvCxnSpPr>
      <xdr:spPr>
        <a:xfrm>
          <a:off x="2019300" y="6360160"/>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127000</xdr:rowOff>
    </xdr:from>
    <xdr:to>
      <xdr:col>6</xdr:col>
      <xdr:colOff>38100</xdr:colOff>
      <xdr:row>37</xdr:row>
      <xdr:rowOff>57150</xdr:rowOff>
    </xdr:to>
    <xdr:sp macro="" textlink="">
      <xdr:nvSpPr>
        <xdr:cNvPr id="80" name="楕円 79"/>
        <xdr:cNvSpPr/>
      </xdr:nvSpPr>
      <xdr:spPr>
        <a:xfrm>
          <a:off x="1079500" y="629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6350</xdr:rowOff>
    </xdr:from>
    <xdr:to>
      <xdr:col>10</xdr:col>
      <xdr:colOff>114300</xdr:colOff>
      <xdr:row>37</xdr:row>
      <xdr:rowOff>16510</xdr:rowOff>
    </xdr:to>
    <xdr:cxnSp macro="">
      <xdr:nvCxnSpPr>
        <xdr:cNvPr id="81" name="直線コネクタ 80"/>
        <xdr:cNvCxnSpPr/>
      </xdr:nvCxnSpPr>
      <xdr:spPr>
        <a:xfrm>
          <a:off x="1130300" y="6350000"/>
          <a:ext cx="8890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8907</xdr:rowOff>
    </xdr:from>
    <xdr:ext cx="405111" cy="259045"/>
    <xdr:sp macro="" textlink="">
      <xdr:nvSpPr>
        <xdr:cNvPr id="82" name="n_1aveValue【図書館】&#10;有形固定資産減価償却率"/>
        <xdr:cNvSpPr txBox="1"/>
      </xdr:nvSpPr>
      <xdr:spPr>
        <a:xfrm>
          <a:off x="3582044" y="6009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160037</xdr:rowOff>
    </xdr:from>
    <xdr:ext cx="405111" cy="259045"/>
    <xdr:sp macro="" textlink="">
      <xdr:nvSpPr>
        <xdr:cNvPr id="83" name="n_2aveValue【図書館】&#10;有形固定資産減価償却率"/>
        <xdr:cNvSpPr txBox="1"/>
      </xdr:nvSpPr>
      <xdr:spPr>
        <a:xfrm>
          <a:off x="2705744" y="5989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143527</xdr:rowOff>
    </xdr:from>
    <xdr:ext cx="405111" cy="259045"/>
    <xdr:sp macro="" textlink="">
      <xdr:nvSpPr>
        <xdr:cNvPr id="84" name="n_3aveValue【図書館】&#10;有形固定資産減価償却率"/>
        <xdr:cNvSpPr txBox="1"/>
      </xdr:nvSpPr>
      <xdr:spPr>
        <a:xfrm>
          <a:off x="18167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137177</xdr:rowOff>
    </xdr:from>
    <xdr:ext cx="405111" cy="259045"/>
    <xdr:sp macro="" textlink="">
      <xdr:nvSpPr>
        <xdr:cNvPr id="85" name="n_4aveValue【図書館】&#10;有形固定資産減価償却率"/>
        <xdr:cNvSpPr txBox="1"/>
      </xdr:nvSpPr>
      <xdr:spPr>
        <a:xfrm>
          <a:off x="9277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77487</xdr:rowOff>
    </xdr:from>
    <xdr:ext cx="405111" cy="259045"/>
    <xdr:sp macro="" textlink="">
      <xdr:nvSpPr>
        <xdr:cNvPr id="86" name="n_1mainValue【図書館】&#10;有形固定資産減価償却率"/>
        <xdr:cNvSpPr txBox="1"/>
      </xdr:nvSpPr>
      <xdr:spPr>
        <a:xfrm>
          <a:off x="3582044" y="6421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67327</xdr:rowOff>
    </xdr:from>
    <xdr:ext cx="405111" cy="259045"/>
    <xdr:sp macro="" textlink="">
      <xdr:nvSpPr>
        <xdr:cNvPr id="87" name="n_2mainValue【図書館】&#10;有形固定資産減価償却率"/>
        <xdr:cNvSpPr txBox="1"/>
      </xdr:nvSpPr>
      <xdr:spPr>
        <a:xfrm>
          <a:off x="2705744" y="6410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58437</xdr:rowOff>
    </xdr:from>
    <xdr:ext cx="405111" cy="259045"/>
    <xdr:sp macro="" textlink="">
      <xdr:nvSpPr>
        <xdr:cNvPr id="88" name="n_3mainValue【図書館】&#10;有形固定資産減価償却率"/>
        <xdr:cNvSpPr txBox="1"/>
      </xdr:nvSpPr>
      <xdr:spPr>
        <a:xfrm>
          <a:off x="1816744" y="6402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48277</xdr:rowOff>
    </xdr:from>
    <xdr:ext cx="405111" cy="259045"/>
    <xdr:sp macro="" textlink="">
      <xdr:nvSpPr>
        <xdr:cNvPr id="89" name="n_4mainValue【図書館】&#10;有形固定資産減価償却率"/>
        <xdr:cNvSpPr txBox="1"/>
      </xdr:nvSpPr>
      <xdr:spPr>
        <a:xfrm>
          <a:off x="927744" y="639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34290</xdr:rowOff>
    </xdr:from>
    <xdr:to>
      <xdr:col>54</xdr:col>
      <xdr:colOff>189865</xdr:colOff>
      <xdr:row>42</xdr:row>
      <xdr:rowOff>3810</xdr:rowOff>
    </xdr:to>
    <xdr:cxnSp macro="">
      <xdr:nvCxnSpPr>
        <xdr:cNvPr id="113" name="直線コネクタ 112"/>
        <xdr:cNvCxnSpPr/>
      </xdr:nvCxnSpPr>
      <xdr:spPr>
        <a:xfrm flipV="1">
          <a:off x="10476865" y="586359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4" name="【図書館】&#10;一人当たり面積最小値テキスト"/>
        <xdr:cNvSpPr txBox="1"/>
      </xdr:nvSpPr>
      <xdr:spPr>
        <a:xfrm>
          <a:off x="10515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5" name="直線コネクタ 114"/>
        <xdr:cNvCxnSpPr/>
      </xdr:nvCxnSpPr>
      <xdr:spPr>
        <a:xfrm>
          <a:off x="10388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152417</xdr:rowOff>
    </xdr:from>
    <xdr:ext cx="469744" cy="259045"/>
    <xdr:sp macro="" textlink="">
      <xdr:nvSpPr>
        <xdr:cNvPr id="116" name="【図書館】&#10;一人当たり面積最大値テキスト"/>
        <xdr:cNvSpPr txBox="1"/>
      </xdr:nvSpPr>
      <xdr:spPr>
        <a:xfrm>
          <a:off x="10515600" y="563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34290</xdr:rowOff>
    </xdr:from>
    <xdr:to>
      <xdr:col>55</xdr:col>
      <xdr:colOff>88900</xdr:colOff>
      <xdr:row>34</xdr:row>
      <xdr:rowOff>34290</xdr:rowOff>
    </xdr:to>
    <xdr:cxnSp macro="">
      <xdr:nvCxnSpPr>
        <xdr:cNvPr id="117" name="直線コネクタ 116"/>
        <xdr:cNvCxnSpPr/>
      </xdr:nvCxnSpPr>
      <xdr:spPr>
        <a:xfrm>
          <a:off x="10388600" y="586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82567</xdr:rowOff>
    </xdr:from>
    <xdr:ext cx="469744" cy="259045"/>
    <xdr:sp macro="" textlink="">
      <xdr:nvSpPr>
        <xdr:cNvPr id="118" name="【図書館】&#10;一人当たり面積平均値テキスト"/>
        <xdr:cNvSpPr txBox="1"/>
      </xdr:nvSpPr>
      <xdr:spPr>
        <a:xfrm>
          <a:off x="10515600" y="67691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59690</xdr:rowOff>
    </xdr:from>
    <xdr:to>
      <xdr:col>55</xdr:col>
      <xdr:colOff>50800</xdr:colOff>
      <xdr:row>40</xdr:row>
      <xdr:rowOff>161290</xdr:rowOff>
    </xdr:to>
    <xdr:sp macro="" textlink="">
      <xdr:nvSpPr>
        <xdr:cNvPr id="119" name="フローチャート: 判断 118"/>
        <xdr:cNvSpPr/>
      </xdr:nvSpPr>
      <xdr:spPr>
        <a:xfrm>
          <a:off x="10426700" y="691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67310</xdr:rowOff>
    </xdr:from>
    <xdr:to>
      <xdr:col>50</xdr:col>
      <xdr:colOff>165100</xdr:colOff>
      <xdr:row>40</xdr:row>
      <xdr:rowOff>168910</xdr:rowOff>
    </xdr:to>
    <xdr:sp macro="" textlink="">
      <xdr:nvSpPr>
        <xdr:cNvPr id="120" name="フローチャート: 判断 119"/>
        <xdr:cNvSpPr/>
      </xdr:nvSpPr>
      <xdr:spPr>
        <a:xfrm>
          <a:off x="9588500" y="692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74930</xdr:rowOff>
    </xdr:from>
    <xdr:to>
      <xdr:col>46</xdr:col>
      <xdr:colOff>38100</xdr:colOff>
      <xdr:row>41</xdr:row>
      <xdr:rowOff>5080</xdr:rowOff>
    </xdr:to>
    <xdr:sp macro="" textlink="">
      <xdr:nvSpPr>
        <xdr:cNvPr id="121" name="フローチャート: 判断 120"/>
        <xdr:cNvSpPr/>
      </xdr:nvSpPr>
      <xdr:spPr>
        <a:xfrm>
          <a:off x="8699500" y="693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78740</xdr:rowOff>
    </xdr:from>
    <xdr:to>
      <xdr:col>41</xdr:col>
      <xdr:colOff>101600</xdr:colOff>
      <xdr:row>41</xdr:row>
      <xdr:rowOff>8890</xdr:rowOff>
    </xdr:to>
    <xdr:sp macro="" textlink="">
      <xdr:nvSpPr>
        <xdr:cNvPr id="122" name="フローチャート: 判断 121"/>
        <xdr:cNvSpPr/>
      </xdr:nvSpPr>
      <xdr:spPr>
        <a:xfrm>
          <a:off x="78105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86360</xdr:rowOff>
    </xdr:from>
    <xdr:to>
      <xdr:col>36</xdr:col>
      <xdr:colOff>165100</xdr:colOff>
      <xdr:row>41</xdr:row>
      <xdr:rowOff>16510</xdr:rowOff>
    </xdr:to>
    <xdr:sp macro="" textlink="">
      <xdr:nvSpPr>
        <xdr:cNvPr id="123" name="フローチャート: 判断 122"/>
        <xdr:cNvSpPr/>
      </xdr:nvSpPr>
      <xdr:spPr>
        <a:xfrm>
          <a:off x="6921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82550</xdr:rowOff>
    </xdr:from>
    <xdr:to>
      <xdr:col>55</xdr:col>
      <xdr:colOff>50800</xdr:colOff>
      <xdr:row>41</xdr:row>
      <xdr:rowOff>12700</xdr:rowOff>
    </xdr:to>
    <xdr:sp macro="" textlink="">
      <xdr:nvSpPr>
        <xdr:cNvPr id="129" name="楕円 128"/>
        <xdr:cNvSpPr/>
      </xdr:nvSpPr>
      <xdr:spPr>
        <a:xfrm>
          <a:off x="10426700" y="694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60977</xdr:rowOff>
    </xdr:from>
    <xdr:ext cx="469744" cy="259045"/>
    <xdr:sp macro="" textlink="">
      <xdr:nvSpPr>
        <xdr:cNvPr id="130" name="【図書館】&#10;一人当たり面積該当値テキスト"/>
        <xdr:cNvSpPr txBox="1"/>
      </xdr:nvSpPr>
      <xdr:spPr>
        <a:xfrm>
          <a:off x="10515600" y="69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86360</xdr:rowOff>
    </xdr:from>
    <xdr:to>
      <xdr:col>50</xdr:col>
      <xdr:colOff>165100</xdr:colOff>
      <xdr:row>41</xdr:row>
      <xdr:rowOff>16510</xdr:rowOff>
    </xdr:to>
    <xdr:sp macro="" textlink="">
      <xdr:nvSpPr>
        <xdr:cNvPr id="131" name="楕円 130"/>
        <xdr:cNvSpPr/>
      </xdr:nvSpPr>
      <xdr:spPr>
        <a:xfrm>
          <a:off x="9588500" y="694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133350</xdr:rowOff>
    </xdr:from>
    <xdr:to>
      <xdr:col>55</xdr:col>
      <xdr:colOff>0</xdr:colOff>
      <xdr:row>40</xdr:row>
      <xdr:rowOff>137160</xdr:rowOff>
    </xdr:to>
    <xdr:cxnSp macro="">
      <xdr:nvCxnSpPr>
        <xdr:cNvPr id="132" name="直線コネクタ 131"/>
        <xdr:cNvCxnSpPr/>
      </xdr:nvCxnSpPr>
      <xdr:spPr>
        <a:xfrm flipV="1">
          <a:off x="9639300" y="699135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90170</xdr:rowOff>
    </xdr:from>
    <xdr:to>
      <xdr:col>46</xdr:col>
      <xdr:colOff>38100</xdr:colOff>
      <xdr:row>41</xdr:row>
      <xdr:rowOff>20320</xdr:rowOff>
    </xdr:to>
    <xdr:sp macro="" textlink="">
      <xdr:nvSpPr>
        <xdr:cNvPr id="133" name="楕円 132"/>
        <xdr:cNvSpPr/>
      </xdr:nvSpPr>
      <xdr:spPr>
        <a:xfrm>
          <a:off x="8699500" y="694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137160</xdr:rowOff>
    </xdr:from>
    <xdr:to>
      <xdr:col>50</xdr:col>
      <xdr:colOff>114300</xdr:colOff>
      <xdr:row>40</xdr:row>
      <xdr:rowOff>140970</xdr:rowOff>
    </xdr:to>
    <xdr:cxnSp macro="">
      <xdr:nvCxnSpPr>
        <xdr:cNvPr id="134" name="直線コネクタ 133"/>
        <xdr:cNvCxnSpPr/>
      </xdr:nvCxnSpPr>
      <xdr:spPr>
        <a:xfrm flipV="1">
          <a:off x="8750300" y="69951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93980</xdr:rowOff>
    </xdr:from>
    <xdr:to>
      <xdr:col>41</xdr:col>
      <xdr:colOff>101600</xdr:colOff>
      <xdr:row>41</xdr:row>
      <xdr:rowOff>24130</xdr:rowOff>
    </xdr:to>
    <xdr:sp macro="" textlink="">
      <xdr:nvSpPr>
        <xdr:cNvPr id="135" name="楕円 134"/>
        <xdr:cNvSpPr/>
      </xdr:nvSpPr>
      <xdr:spPr>
        <a:xfrm>
          <a:off x="7810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140970</xdr:rowOff>
    </xdr:from>
    <xdr:to>
      <xdr:col>45</xdr:col>
      <xdr:colOff>177800</xdr:colOff>
      <xdr:row>40</xdr:row>
      <xdr:rowOff>144780</xdr:rowOff>
    </xdr:to>
    <xdr:cxnSp macro="">
      <xdr:nvCxnSpPr>
        <xdr:cNvPr id="136" name="直線コネクタ 135"/>
        <xdr:cNvCxnSpPr/>
      </xdr:nvCxnSpPr>
      <xdr:spPr>
        <a:xfrm flipV="1">
          <a:off x="7861300" y="69989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97790</xdr:rowOff>
    </xdr:from>
    <xdr:to>
      <xdr:col>36</xdr:col>
      <xdr:colOff>165100</xdr:colOff>
      <xdr:row>41</xdr:row>
      <xdr:rowOff>27940</xdr:rowOff>
    </xdr:to>
    <xdr:sp macro="" textlink="">
      <xdr:nvSpPr>
        <xdr:cNvPr id="137" name="楕円 136"/>
        <xdr:cNvSpPr/>
      </xdr:nvSpPr>
      <xdr:spPr>
        <a:xfrm>
          <a:off x="6921500" y="695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144780</xdr:rowOff>
    </xdr:from>
    <xdr:to>
      <xdr:col>41</xdr:col>
      <xdr:colOff>50800</xdr:colOff>
      <xdr:row>40</xdr:row>
      <xdr:rowOff>148590</xdr:rowOff>
    </xdr:to>
    <xdr:cxnSp macro="">
      <xdr:nvCxnSpPr>
        <xdr:cNvPr id="138" name="直線コネクタ 137"/>
        <xdr:cNvCxnSpPr/>
      </xdr:nvCxnSpPr>
      <xdr:spPr>
        <a:xfrm flipV="1">
          <a:off x="6972300" y="70027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13987</xdr:rowOff>
    </xdr:from>
    <xdr:ext cx="469744" cy="259045"/>
    <xdr:sp macro="" textlink="">
      <xdr:nvSpPr>
        <xdr:cNvPr id="139" name="n_1aveValue【図書館】&#10;一人当たり面積"/>
        <xdr:cNvSpPr txBox="1"/>
      </xdr:nvSpPr>
      <xdr:spPr>
        <a:xfrm>
          <a:off x="9391727" y="670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21607</xdr:rowOff>
    </xdr:from>
    <xdr:ext cx="469744" cy="259045"/>
    <xdr:sp macro="" textlink="">
      <xdr:nvSpPr>
        <xdr:cNvPr id="140" name="n_2aveValue【図書館】&#10;一人当たり面積"/>
        <xdr:cNvSpPr txBox="1"/>
      </xdr:nvSpPr>
      <xdr:spPr>
        <a:xfrm>
          <a:off x="8515427" y="670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25417</xdr:rowOff>
    </xdr:from>
    <xdr:ext cx="469744" cy="259045"/>
    <xdr:sp macro="" textlink="">
      <xdr:nvSpPr>
        <xdr:cNvPr id="141" name="n_3aveValue【図書館】&#10;一人当たり面積"/>
        <xdr:cNvSpPr txBox="1"/>
      </xdr:nvSpPr>
      <xdr:spPr>
        <a:xfrm>
          <a:off x="7626427" y="671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33037</xdr:rowOff>
    </xdr:from>
    <xdr:ext cx="469744" cy="259045"/>
    <xdr:sp macro="" textlink="">
      <xdr:nvSpPr>
        <xdr:cNvPr id="142" name="n_4aveValue【図書館】&#10;一人当たり面積"/>
        <xdr:cNvSpPr txBox="1"/>
      </xdr:nvSpPr>
      <xdr:spPr>
        <a:xfrm>
          <a:off x="6737427" y="671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7637</xdr:rowOff>
    </xdr:from>
    <xdr:ext cx="469744" cy="259045"/>
    <xdr:sp macro="" textlink="">
      <xdr:nvSpPr>
        <xdr:cNvPr id="143" name="n_1mainValue【図書館】&#10;一人当たり面積"/>
        <xdr:cNvSpPr txBox="1"/>
      </xdr:nvSpPr>
      <xdr:spPr>
        <a:xfrm>
          <a:off x="9391727" y="703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11447</xdr:rowOff>
    </xdr:from>
    <xdr:ext cx="469744" cy="259045"/>
    <xdr:sp macro="" textlink="">
      <xdr:nvSpPr>
        <xdr:cNvPr id="144" name="n_2mainValue【図書館】&#10;一人当たり面積"/>
        <xdr:cNvSpPr txBox="1"/>
      </xdr:nvSpPr>
      <xdr:spPr>
        <a:xfrm>
          <a:off x="8515427"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15257</xdr:rowOff>
    </xdr:from>
    <xdr:ext cx="469744" cy="259045"/>
    <xdr:sp macro="" textlink="">
      <xdr:nvSpPr>
        <xdr:cNvPr id="145" name="n_3mainValue【図書館】&#10;一人当たり面積"/>
        <xdr:cNvSpPr txBox="1"/>
      </xdr:nvSpPr>
      <xdr:spPr>
        <a:xfrm>
          <a:off x="7626427"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19067</xdr:rowOff>
    </xdr:from>
    <xdr:ext cx="469744" cy="259045"/>
    <xdr:sp macro="" textlink="">
      <xdr:nvSpPr>
        <xdr:cNvPr id="146" name="n_4mainValue【図書館】&#10;一人当たり面積"/>
        <xdr:cNvSpPr txBox="1"/>
      </xdr:nvSpPr>
      <xdr:spPr>
        <a:xfrm>
          <a:off x="6737427" y="704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38100</xdr:rowOff>
    </xdr:from>
    <xdr:to>
      <xdr:col>24</xdr:col>
      <xdr:colOff>62865</xdr:colOff>
      <xdr:row>64</xdr:row>
      <xdr:rowOff>76200</xdr:rowOff>
    </xdr:to>
    <xdr:cxnSp macro="">
      <xdr:nvCxnSpPr>
        <xdr:cNvPr id="171" name="直線コネクタ 170"/>
        <xdr:cNvCxnSpPr/>
      </xdr:nvCxnSpPr>
      <xdr:spPr>
        <a:xfrm flipV="1">
          <a:off x="4634865" y="946785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156227</xdr:rowOff>
    </xdr:from>
    <xdr:ext cx="405111" cy="259045"/>
    <xdr:sp macro="" textlink="">
      <xdr:nvSpPr>
        <xdr:cNvPr id="174" name="【体育館・プール】&#10;有形固定資産減価償却率最大値テキスト"/>
        <xdr:cNvSpPr txBox="1"/>
      </xdr:nvSpPr>
      <xdr:spPr>
        <a:xfrm>
          <a:off x="4673600" y="924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38100</xdr:rowOff>
    </xdr:from>
    <xdr:to>
      <xdr:col>24</xdr:col>
      <xdr:colOff>152400</xdr:colOff>
      <xdr:row>55</xdr:row>
      <xdr:rowOff>38100</xdr:rowOff>
    </xdr:to>
    <xdr:cxnSp macro="">
      <xdr:nvCxnSpPr>
        <xdr:cNvPr id="175" name="直線コネクタ 174"/>
        <xdr:cNvCxnSpPr/>
      </xdr:nvCxnSpPr>
      <xdr:spPr>
        <a:xfrm>
          <a:off x="4546600" y="946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53357</xdr:rowOff>
    </xdr:from>
    <xdr:ext cx="405111" cy="259045"/>
    <xdr:sp macro="" textlink="">
      <xdr:nvSpPr>
        <xdr:cNvPr id="176" name="【体育館・プール】&#10;有形固定資産減価償却率平均値テキスト"/>
        <xdr:cNvSpPr txBox="1"/>
      </xdr:nvSpPr>
      <xdr:spPr>
        <a:xfrm>
          <a:off x="4673600" y="1034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74930</xdr:rowOff>
    </xdr:from>
    <xdr:to>
      <xdr:col>24</xdr:col>
      <xdr:colOff>114300</xdr:colOff>
      <xdr:row>61</xdr:row>
      <xdr:rowOff>5080</xdr:rowOff>
    </xdr:to>
    <xdr:sp macro="" textlink="">
      <xdr:nvSpPr>
        <xdr:cNvPr id="177" name="フローチャート: 判断 176"/>
        <xdr:cNvSpPr/>
      </xdr:nvSpPr>
      <xdr:spPr>
        <a:xfrm>
          <a:off x="4584700" y="1036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19685</xdr:rowOff>
    </xdr:from>
    <xdr:to>
      <xdr:col>20</xdr:col>
      <xdr:colOff>38100</xdr:colOff>
      <xdr:row>60</xdr:row>
      <xdr:rowOff>121285</xdr:rowOff>
    </xdr:to>
    <xdr:sp macro="" textlink="">
      <xdr:nvSpPr>
        <xdr:cNvPr id="178" name="フローチャート: 判断 177"/>
        <xdr:cNvSpPr/>
      </xdr:nvSpPr>
      <xdr:spPr>
        <a:xfrm>
          <a:off x="3746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8255</xdr:rowOff>
    </xdr:from>
    <xdr:to>
      <xdr:col>15</xdr:col>
      <xdr:colOff>101600</xdr:colOff>
      <xdr:row>60</xdr:row>
      <xdr:rowOff>109855</xdr:rowOff>
    </xdr:to>
    <xdr:sp macro="" textlink="">
      <xdr:nvSpPr>
        <xdr:cNvPr id="179" name="フローチャート: 判断 178"/>
        <xdr:cNvSpPr/>
      </xdr:nvSpPr>
      <xdr:spPr>
        <a:xfrm>
          <a:off x="2857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158750</xdr:rowOff>
    </xdr:from>
    <xdr:to>
      <xdr:col>10</xdr:col>
      <xdr:colOff>165100</xdr:colOff>
      <xdr:row>60</xdr:row>
      <xdr:rowOff>88900</xdr:rowOff>
    </xdr:to>
    <xdr:sp macro="" textlink="">
      <xdr:nvSpPr>
        <xdr:cNvPr id="180" name="フローチャート: 判断 179"/>
        <xdr:cNvSpPr/>
      </xdr:nvSpPr>
      <xdr:spPr>
        <a:xfrm>
          <a:off x="1968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151130</xdr:rowOff>
    </xdr:from>
    <xdr:to>
      <xdr:col>6</xdr:col>
      <xdr:colOff>38100</xdr:colOff>
      <xdr:row>60</xdr:row>
      <xdr:rowOff>81280</xdr:rowOff>
    </xdr:to>
    <xdr:sp macro="" textlink="">
      <xdr:nvSpPr>
        <xdr:cNvPr id="181" name="フローチャート: 判断 180"/>
        <xdr:cNvSpPr/>
      </xdr:nvSpPr>
      <xdr:spPr>
        <a:xfrm>
          <a:off x="1079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114935</xdr:rowOff>
    </xdr:from>
    <xdr:to>
      <xdr:col>24</xdr:col>
      <xdr:colOff>114300</xdr:colOff>
      <xdr:row>59</xdr:row>
      <xdr:rowOff>45085</xdr:rowOff>
    </xdr:to>
    <xdr:sp macro="" textlink="">
      <xdr:nvSpPr>
        <xdr:cNvPr id="187" name="楕円 186"/>
        <xdr:cNvSpPr/>
      </xdr:nvSpPr>
      <xdr:spPr>
        <a:xfrm>
          <a:off x="4584700" y="1005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137812</xdr:rowOff>
    </xdr:from>
    <xdr:ext cx="405111" cy="259045"/>
    <xdr:sp macro="" textlink="">
      <xdr:nvSpPr>
        <xdr:cNvPr id="188" name="【体育館・プール】&#10;有形固定資産減価償却率該当値テキスト"/>
        <xdr:cNvSpPr txBox="1"/>
      </xdr:nvSpPr>
      <xdr:spPr>
        <a:xfrm>
          <a:off x="4673600" y="991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128270</xdr:rowOff>
    </xdr:from>
    <xdr:to>
      <xdr:col>20</xdr:col>
      <xdr:colOff>38100</xdr:colOff>
      <xdr:row>59</xdr:row>
      <xdr:rowOff>58420</xdr:rowOff>
    </xdr:to>
    <xdr:sp macro="" textlink="">
      <xdr:nvSpPr>
        <xdr:cNvPr id="189" name="楕円 188"/>
        <xdr:cNvSpPr/>
      </xdr:nvSpPr>
      <xdr:spPr>
        <a:xfrm>
          <a:off x="3746500" y="1007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165735</xdr:rowOff>
    </xdr:from>
    <xdr:to>
      <xdr:col>24</xdr:col>
      <xdr:colOff>63500</xdr:colOff>
      <xdr:row>59</xdr:row>
      <xdr:rowOff>7620</xdr:rowOff>
    </xdr:to>
    <xdr:cxnSp macro="">
      <xdr:nvCxnSpPr>
        <xdr:cNvPr id="190" name="直線コネクタ 189"/>
        <xdr:cNvCxnSpPr/>
      </xdr:nvCxnSpPr>
      <xdr:spPr>
        <a:xfrm flipV="1">
          <a:off x="3797300" y="10109835"/>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149225</xdr:rowOff>
    </xdr:from>
    <xdr:to>
      <xdr:col>15</xdr:col>
      <xdr:colOff>101600</xdr:colOff>
      <xdr:row>59</xdr:row>
      <xdr:rowOff>79375</xdr:rowOff>
    </xdr:to>
    <xdr:sp macro="" textlink="">
      <xdr:nvSpPr>
        <xdr:cNvPr id="191" name="楕円 190"/>
        <xdr:cNvSpPr/>
      </xdr:nvSpPr>
      <xdr:spPr>
        <a:xfrm>
          <a:off x="2857500" y="1009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7620</xdr:rowOff>
    </xdr:from>
    <xdr:to>
      <xdr:col>19</xdr:col>
      <xdr:colOff>177800</xdr:colOff>
      <xdr:row>59</xdr:row>
      <xdr:rowOff>28575</xdr:rowOff>
    </xdr:to>
    <xdr:cxnSp macro="">
      <xdr:nvCxnSpPr>
        <xdr:cNvPr id="192" name="直線コネクタ 191"/>
        <xdr:cNvCxnSpPr/>
      </xdr:nvCxnSpPr>
      <xdr:spPr>
        <a:xfrm flipV="1">
          <a:off x="2908300" y="1012317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114935</xdr:rowOff>
    </xdr:from>
    <xdr:to>
      <xdr:col>10</xdr:col>
      <xdr:colOff>165100</xdr:colOff>
      <xdr:row>59</xdr:row>
      <xdr:rowOff>45085</xdr:rowOff>
    </xdr:to>
    <xdr:sp macro="" textlink="">
      <xdr:nvSpPr>
        <xdr:cNvPr id="193" name="楕円 192"/>
        <xdr:cNvSpPr/>
      </xdr:nvSpPr>
      <xdr:spPr>
        <a:xfrm>
          <a:off x="1968500" y="1005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165735</xdr:rowOff>
    </xdr:from>
    <xdr:to>
      <xdr:col>15</xdr:col>
      <xdr:colOff>50800</xdr:colOff>
      <xdr:row>59</xdr:row>
      <xdr:rowOff>28575</xdr:rowOff>
    </xdr:to>
    <xdr:cxnSp macro="">
      <xdr:nvCxnSpPr>
        <xdr:cNvPr id="194" name="直線コネクタ 193"/>
        <xdr:cNvCxnSpPr/>
      </xdr:nvCxnSpPr>
      <xdr:spPr>
        <a:xfrm>
          <a:off x="2019300" y="1010983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111125</xdr:rowOff>
    </xdr:from>
    <xdr:to>
      <xdr:col>6</xdr:col>
      <xdr:colOff>38100</xdr:colOff>
      <xdr:row>59</xdr:row>
      <xdr:rowOff>41275</xdr:rowOff>
    </xdr:to>
    <xdr:sp macro="" textlink="">
      <xdr:nvSpPr>
        <xdr:cNvPr id="195" name="楕円 194"/>
        <xdr:cNvSpPr/>
      </xdr:nvSpPr>
      <xdr:spPr>
        <a:xfrm>
          <a:off x="1079500" y="1005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161925</xdr:rowOff>
    </xdr:from>
    <xdr:to>
      <xdr:col>10</xdr:col>
      <xdr:colOff>114300</xdr:colOff>
      <xdr:row>58</xdr:row>
      <xdr:rowOff>165735</xdr:rowOff>
    </xdr:to>
    <xdr:cxnSp macro="">
      <xdr:nvCxnSpPr>
        <xdr:cNvPr id="196" name="直線コネクタ 195"/>
        <xdr:cNvCxnSpPr/>
      </xdr:nvCxnSpPr>
      <xdr:spPr>
        <a:xfrm>
          <a:off x="1130300" y="1010602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112412</xdr:rowOff>
    </xdr:from>
    <xdr:ext cx="405111" cy="259045"/>
    <xdr:sp macro="" textlink="">
      <xdr:nvSpPr>
        <xdr:cNvPr id="197" name="n_1aveValue【体育館・プール】&#10;有形固定資産減価償却率"/>
        <xdr:cNvSpPr txBox="1"/>
      </xdr:nvSpPr>
      <xdr:spPr>
        <a:xfrm>
          <a:off x="3582044" y="1039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100982</xdr:rowOff>
    </xdr:from>
    <xdr:ext cx="405111" cy="259045"/>
    <xdr:sp macro="" textlink="">
      <xdr:nvSpPr>
        <xdr:cNvPr id="198" name="n_2aveValue【体育館・プール】&#10;有形固定資産減価償却率"/>
        <xdr:cNvSpPr txBox="1"/>
      </xdr:nvSpPr>
      <xdr:spPr>
        <a:xfrm>
          <a:off x="2705744" y="1038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80027</xdr:rowOff>
    </xdr:from>
    <xdr:ext cx="405111" cy="259045"/>
    <xdr:sp macro="" textlink="">
      <xdr:nvSpPr>
        <xdr:cNvPr id="199" name="n_3aveValue【体育館・プール】&#10;有形固定資産減価償却率"/>
        <xdr:cNvSpPr txBox="1"/>
      </xdr:nvSpPr>
      <xdr:spPr>
        <a:xfrm>
          <a:off x="18167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72407</xdr:rowOff>
    </xdr:from>
    <xdr:ext cx="405111" cy="259045"/>
    <xdr:sp macro="" textlink="">
      <xdr:nvSpPr>
        <xdr:cNvPr id="200" name="n_4aveValue【体育館・プール】&#10;有形固定資産減価償却率"/>
        <xdr:cNvSpPr txBox="1"/>
      </xdr:nvSpPr>
      <xdr:spPr>
        <a:xfrm>
          <a:off x="92774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74947</xdr:rowOff>
    </xdr:from>
    <xdr:ext cx="405111" cy="259045"/>
    <xdr:sp macro="" textlink="">
      <xdr:nvSpPr>
        <xdr:cNvPr id="201" name="n_1mainValue【体育館・プール】&#10;有形固定資産減価償却率"/>
        <xdr:cNvSpPr txBox="1"/>
      </xdr:nvSpPr>
      <xdr:spPr>
        <a:xfrm>
          <a:off x="3582044" y="984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95902</xdr:rowOff>
    </xdr:from>
    <xdr:ext cx="405111" cy="259045"/>
    <xdr:sp macro="" textlink="">
      <xdr:nvSpPr>
        <xdr:cNvPr id="202" name="n_2mainValue【体育館・プール】&#10;有形固定資産減価償却率"/>
        <xdr:cNvSpPr txBox="1"/>
      </xdr:nvSpPr>
      <xdr:spPr>
        <a:xfrm>
          <a:off x="2705744" y="986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61612</xdr:rowOff>
    </xdr:from>
    <xdr:ext cx="405111" cy="259045"/>
    <xdr:sp macro="" textlink="">
      <xdr:nvSpPr>
        <xdr:cNvPr id="203" name="n_3mainValue【体育館・プール】&#10;有形固定資産減価償却率"/>
        <xdr:cNvSpPr txBox="1"/>
      </xdr:nvSpPr>
      <xdr:spPr>
        <a:xfrm>
          <a:off x="1816744" y="983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57802</xdr:rowOff>
    </xdr:from>
    <xdr:ext cx="405111" cy="259045"/>
    <xdr:sp macro="" textlink="">
      <xdr:nvSpPr>
        <xdr:cNvPr id="204" name="n_4mainValue【体育館・プール】&#10;有形固定資産減価償却率"/>
        <xdr:cNvSpPr txBox="1"/>
      </xdr:nvSpPr>
      <xdr:spPr>
        <a:xfrm>
          <a:off x="927744" y="983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117729</xdr:rowOff>
    </xdr:from>
    <xdr:to>
      <xdr:col>54</xdr:col>
      <xdr:colOff>189865</xdr:colOff>
      <xdr:row>64</xdr:row>
      <xdr:rowOff>75819</xdr:rowOff>
    </xdr:to>
    <xdr:cxnSp macro="">
      <xdr:nvCxnSpPr>
        <xdr:cNvPr id="228" name="直線コネクタ 227"/>
        <xdr:cNvCxnSpPr/>
      </xdr:nvCxnSpPr>
      <xdr:spPr>
        <a:xfrm flipV="1">
          <a:off x="10476865" y="9718929"/>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29" name="【体育館・プール】&#10;一人当たり面積最小値テキスト"/>
        <xdr:cNvSpPr txBox="1"/>
      </xdr:nvSpPr>
      <xdr:spPr>
        <a:xfrm>
          <a:off x="1051560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0" name="直線コネクタ 229"/>
        <xdr:cNvCxnSpPr/>
      </xdr:nvCxnSpPr>
      <xdr:spPr>
        <a:xfrm>
          <a:off x="10388600" y="1104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64406</xdr:rowOff>
    </xdr:from>
    <xdr:ext cx="469744" cy="259045"/>
    <xdr:sp macro="" textlink="">
      <xdr:nvSpPr>
        <xdr:cNvPr id="231" name="【体育館・プール】&#10;一人当たり面積最大値テキスト"/>
        <xdr:cNvSpPr txBox="1"/>
      </xdr:nvSpPr>
      <xdr:spPr>
        <a:xfrm>
          <a:off x="10515600" y="94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117729</xdr:rowOff>
    </xdr:from>
    <xdr:to>
      <xdr:col>55</xdr:col>
      <xdr:colOff>88900</xdr:colOff>
      <xdr:row>56</xdr:row>
      <xdr:rowOff>117729</xdr:rowOff>
    </xdr:to>
    <xdr:cxnSp macro="">
      <xdr:nvCxnSpPr>
        <xdr:cNvPr id="232" name="直線コネクタ 231"/>
        <xdr:cNvCxnSpPr/>
      </xdr:nvCxnSpPr>
      <xdr:spPr>
        <a:xfrm>
          <a:off x="10388600" y="971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60850</xdr:rowOff>
    </xdr:from>
    <xdr:ext cx="469744" cy="259045"/>
    <xdr:sp macro="" textlink="">
      <xdr:nvSpPr>
        <xdr:cNvPr id="233" name="【体育館・プール】&#10;一人当たり面積平均値テキスト"/>
        <xdr:cNvSpPr txBox="1"/>
      </xdr:nvSpPr>
      <xdr:spPr>
        <a:xfrm>
          <a:off x="10515600" y="10690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37973</xdr:rowOff>
    </xdr:from>
    <xdr:to>
      <xdr:col>55</xdr:col>
      <xdr:colOff>50800</xdr:colOff>
      <xdr:row>63</xdr:row>
      <xdr:rowOff>139573</xdr:rowOff>
    </xdr:to>
    <xdr:sp macro="" textlink="">
      <xdr:nvSpPr>
        <xdr:cNvPr id="234" name="フローチャート: 判断 233"/>
        <xdr:cNvSpPr/>
      </xdr:nvSpPr>
      <xdr:spPr>
        <a:xfrm>
          <a:off x="10426700" y="1083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42545</xdr:rowOff>
    </xdr:from>
    <xdr:to>
      <xdr:col>50</xdr:col>
      <xdr:colOff>165100</xdr:colOff>
      <xdr:row>63</xdr:row>
      <xdr:rowOff>144145</xdr:rowOff>
    </xdr:to>
    <xdr:sp macro="" textlink="">
      <xdr:nvSpPr>
        <xdr:cNvPr id="235" name="フローチャート: 判断 234"/>
        <xdr:cNvSpPr/>
      </xdr:nvSpPr>
      <xdr:spPr>
        <a:xfrm>
          <a:off x="9588500" y="10843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53594</xdr:rowOff>
    </xdr:from>
    <xdr:to>
      <xdr:col>46</xdr:col>
      <xdr:colOff>38100</xdr:colOff>
      <xdr:row>63</xdr:row>
      <xdr:rowOff>155194</xdr:rowOff>
    </xdr:to>
    <xdr:sp macro="" textlink="">
      <xdr:nvSpPr>
        <xdr:cNvPr id="236" name="フローチャート: 判断 235"/>
        <xdr:cNvSpPr/>
      </xdr:nvSpPr>
      <xdr:spPr>
        <a:xfrm>
          <a:off x="8699500" y="1085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65786</xdr:rowOff>
    </xdr:from>
    <xdr:to>
      <xdr:col>41</xdr:col>
      <xdr:colOff>101600</xdr:colOff>
      <xdr:row>63</xdr:row>
      <xdr:rowOff>167386</xdr:rowOff>
    </xdr:to>
    <xdr:sp macro="" textlink="">
      <xdr:nvSpPr>
        <xdr:cNvPr id="237" name="フローチャート: 判断 236"/>
        <xdr:cNvSpPr/>
      </xdr:nvSpPr>
      <xdr:spPr>
        <a:xfrm>
          <a:off x="7810500" y="1086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68834</xdr:rowOff>
    </xdr:from>
    <xdr:to>
      <xdr:col>36</xdr:col>
      <xdr:colOff>165100</xdr:colOff>
      <xdr:row>63</xdr:row>
      <xdr:rowOff>170434</xdr:rowOff>
    </xdr:to>
    <xdr:sp macro="" textlink="">
      <xdr:nvSpPr>
        <xdr:cNvPr id="238" name="フローチャート: 判断 237"/>
        <xdr:cNvSpPr/>
      </xdr:nvSpPr>
      <xdr:spPr>
        <a:xfrm>
          <a:off x="6921500" y="1087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55118</xdr:rowOff>
    </xdr:from>
    <xdr:to>
      <xdr:col>55</xdr:col>
      <xdr:colOff>50800</xdr:colOff>
      <xdr:row>63</xdr:row>
      <xdr:rowOff>156718</xdr:rowOff>
    </xdr:to>
    <xdr:sp macro="" textlink="">
      <xdr:nvSpPr>
        <xdr:cNvPr id="244" name="楕円 243"/>
        <xdr:cNvSpPr/>
      </xdr:nvSpPr>
      <xdr:spPr>
        <a:xfrm>
          <a:off x="10426700" y="10856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33545</xdr:rowOff>
    </xdr:from>
    <xdr:ext cx="469744" cy="259045"/>
    <xdr:sp macro="" textlink="">
      <xdr:nvSpPr>
        <xdr:cNvPr id="245" name="【体育館・プール】&#10;一人当たり面積該当値テキスト"/>
        <xdr:cNvSpPr txBox="1"/>
      </xdr:nvSpPr>
      <xdr:spPr>
        <a:xfrm>
          <a:off x="10515600" y="10834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58166</xdr:rowOff>
    </xdr:from>
    <xdr:to>
      <xdr:col>50</xdr:col>
      <xdr:colOff>165100</xdr:colOff>
      <xdr:row>63</xdr:row>
      <xdr:rowOff>159766</xdr:rowOff>
    </xdr:to>
    <xdr:sp macro="" textlink="">
      <xdr:nvSpPr>
        <xdr:cNvPr id="246" name="楕円 245"/>
        <xdr:cNvSpPr/>
      </xdr:nvSpPr>
      <xdr:spPr>
        <a:xfrm>
          <a:off x="9588500" y="1085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105918</xdr:rowOff>
    </xdr:from>
    <xdr:to>
      <xdr:col>55</xdr:col>
      <xdr:colOff>0</xdr:colOff>
      <xdr:row>63</xdr:row>
      <xdr:rowOff>108966</xdr:rowOff>
    </xdr:to>
    <xdr:cxnSp macro="">
      <xdr:nvCxnSpPr>
        <xdr:cNvPr id="247" name="直線コネクタ 246"/>
        <xdr:cNvCxnSpPr/>
      </xdr:nvCxnSpPr>
      <xdr:spPr>
        <a:xfrm flipV="1">
          <a:off x="9639300" y="10907268"/>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60833</xdr:rowOff>
    </xdr:from>
    <xdr:to>
      <xdr:col>46</xdr:col>
      <xdr:colOff>38100</xdr:colOff>
      <xdr:row>63</xdr:row>
      <xdr:rowOff>162433</xdr:rowOff>
    </xdr:to>
    <xdr:sp macro="" textlink="">
      <xdr:nvSpPr>
        <xdr:cNvPr id="248" name="楕円 247"/>
        <xdr:cNvSpPr/>
      </xdr:nvSpPr>
      <xdr:spPr>
        <a:xfrm>
          <a:off x="8699500" y="1086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108966</xdr:rowOff>
    </xdr:from>
    <xdr:to>
      <xdr:col>50</xdr:col>
      <xdr:colOff>114300</xdr:colOff>
      <xdr:row>63</xdr:row>
      <xdr:rowOff>111633</xdr:rowOff>
    </xdr:to>
    <xdr:cxnSp macro="">
      <xdr:nvCxnSpPr>
        <xdr:cNvPr id="249" name="直線コネクタ 248"/>
        <xdr:cNvCxnSpPr/>
      </xdr:nvCxnSpPr>
      <xdr:spPr>
        <a:xfrm flipV="1">
          <a:off x="8750300" y="10910316"/>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63119</xdr:rowOff>
    </xdr:from>
    <xdr:to>
      <xdr:col>41</xdr:col>
      <xdr:colOff>101600</xdr:colOff>
      <xdr:row>63</xdr:row>
      <xdr:rowOff>164719</xdr:rowOff>
    </xdr:to>
    <xdr:sp macro="" textlink="">
      <xdr:nvSpPr>
        <xdr:cNvPr id="250" name="楕円 249"/>
        <xdr:cNvSpPr/>
      </xdr:nvSpPr>
      <xdr:spPr>
        <a:xfrm>
          <a:off x="7810500" y="1086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111633</xdr:rowOff>
    </xdr:from>
    <xdr:to>
      <xdr:col>45</xdr:col>
      <xdr:colOff>177800</xdr:colOff>
      <xdr:row>63</xdr:row>
      <xdr:rowOff>113919</xdr:rowOff>
    </xdr:to>
    <xdr:cxnSp macro="">
      <xdr:nvCxnSpPr>
        <xdr:cNvPr id="251" name="直線コネクタ 250"/>
        <xdr:cNvCxnSpPr/>
      </xdr:nvCxnSpPr>
      <xdr:spPr>
        <a:xfrm flipV="1">
          <a:off x="7861300" y="10912983"/>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65024</xdr:rowOff>
    </xdr:from>
    <xdr:to>
      <xdr:col>36</xdr:col>
      <xdr:colOff>165100</xdr:colOff>
      <xdr:row>63</xdr:row>
      <xdr:rowOff>166624</xdr:rowOff>
    </xdr:to>
    <xdr:sp macro="" textlink="">
      <xdr:nvSpPr>
        <xdr:cNvPr id="252" name="楕円 251"/>
        <xdr:cNvSpPr/>
      </xdr:nvSpPr>
      <xdr:spPr>
        <a:xfrm>
          <a:off x="6921500" y="1086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113919</xdr:rowOff>
    </xdr:from>
    <xdr:to>
      <xdr:col>41</xdr:col>
      <xdr:colOff>50800</xdr:colOff>
      <xdr:row>63</xdr:row>
      <xdr:rowOff>115824</xdr:rowOff>
    </xdr:to>
    <xdr:cxnSp macro="">
      <xdr:nvCxnSpPr>
        <xdr:cNvPr id="253" name="直線コネクタ 252"/>
        <xdr:cNvCxnSpPr/>
      </xdr:nvCxnSpPr>
      <xdr:spPr>
        <a:xfrm flipV="1">
          <a:off x="6972300" y="10915269"/>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160672</xdr:rowOff>
    </xdr:from>
    <xdr:ext cx="469744" cy="259045"/>
    <xdr:sp macro="" textlink="">
      <xdr:nvSpPr>
        <xdr:cNvPr id="254" name="n_1aveValue【体育館・プール】&#10;一人当たり面積"/>
        <xdr:cNvSpPr txBox="1"/>
      </xdr:nvSpPr>
      <xdr:spPr>
        <a:xfrm>
          <a:off x="9391727" y="10619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271</xdr:rowOff>
    </xdr:from>
    <xdr:ext cx="469744" cy="259045"/>
    <xdr:sp macro="" textlink="">
      <xdr:nvSpPr>
        <xdr:cNvPr id="255" name="n_2aveValue【体育館・プール】&#10;一人当たり面積"/>
        <xdr:cNvSpPr txBox="1"/>
      </xdr:nvSpPr>
      <xdr:spPr>
        <a:xfrm>
          <a:off x="8515427" y="10630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158513</xdr:rowOff>
    </xdr:from>
    <xdr:ext cx="469744" cy="259045"/>
    <xdr:sp macro="" textlink="">
      <xdr:nvSpPr>
        <xdr:cNvPr id="256" name="n_3aveValue【体育館・プール】&#10;一人当たり面積"/>
        <xdr:cNvSpPr txBox="1"/>
      </xdr:nvSpPr>
      <xdr:spPr>
        <a:xfrm>
          <a:off x="7626427" y="10959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161561</xdr:rowOff>
    </xdr:from>
    <xdr:ext cx="469744" cy="259045"/>
    <xdr:sp macro="" textlink="">
      <xdr:nvSpPr>
        <xdr:cNvPr id="257" name="n_4aveValue【体育館・プール】&#10;一人当たり面積"/>
        <xdr:cNvSpPr txBox="1"/>
      </xdr:nvSpPr>
      <xdr:spPr>
        <a:xfrm>
          <a:off x="6737427"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150893</xdr:rowOff>
    </xdr:from>
    <xdr:ext cx="469744" cy="259045"/>
    <xdr:sp macro="" textlink="">
      <xdr:nvSpPr>
        <xdr:cNvPr id="258" name="n_1mainValue【体育館・プール】&#10;一人当たり面積"/>
        <xdr:cNvSpPr txBox="1"/>
      </xdr:nvSpPr>
      <xdr:spPr>
        <a:xfrm>
          <a:off x="9391727" y="10952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153560</xdr:rowOff>
    </xdr:from>
    <xdr:ext cx="469744" cy="259045"/>
    <xdr:sp macro="" textlink="">
      <xdr:nvSpPr>
        <xdr:cNvPr id="259" name="n_2mainValue【体育館・プール】&#10;一人当たり面積"/>
        <xdr:cNvSpPr txBox="1"/>
      </xdr:nvSpPr>
      <xdr:spPr>
        <a:xfrm>
          <a:off x="8515427" y="10954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9796</xdr:rowOff>
    </xdr:from>
    <xdr:ext cx="469744" cy="259045"/>
    <xdr:sp macro="" textlink="">
      <xdr:nvSpPr>
        <xdr:cNvPr id="260" name="n_3mainValue【体育館・プール】&#10;一人当たり面積"/>
        <xdr:cNvSpPr txBox="1"/>
      </xdr:nvSpPr>
      <xdr:spPr>
        <a:xfrm>
          <a:off x="7626427" y="10639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11701</xdr:rowOff>
    </xdr:from>
    <xdr:ext cx="469744" cy="259045"/>
    <xdr:sp macro="" textlink="">
      <xdr:nvSpPr>
        <xdr:cNvPr id="261" name="n_4mainValue【体育館・プール】&#10;一人当たり面積"/>
        <xdr:cNvSpPr txBox="1"/>
      </xdr:nvSpPr>
      <xdr:spPr>
        <a:xfrm>
          <a:off x="6737427" y="1064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118111</xdr:rowOff>
    </xdr:from>
    <xdr:to>
      <xdr:col>24</xdr:col>
      <xdr:colOff>62865</xdr:colOff>
      <xdr:row>86</xdr:row>
      <xdr:rowOff>168729</xdr:rowOff>
    </xdr:to>
    <xdr:cxnSp macro="">
      <xdr:nvCxnSpPr>
        <xdr:cNvPr id="287" name="直線コネクタ 286"/>
        <xdr:cNvCxnSpPr/>
      </xdr:nvCxnSpPr>
      <xdr:spPr>
        <a:xfrm flipV="1">
          <a:off x="4634865" y="13491211"/>
          <a:ext cx="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64788</xdr:rowOff>
    </xdr:from>
    <xdr:ext cx="405111" cy="259045"/>
    <xdr:sp macro="" textlink="">
      <xdr:nvSpPr>
        <xdr:cNvPr id="290" name="【福祉施設】&#10;有形固定資産減価償却率最大値テキスト"/>
        <xdr:cNvSpPr txBox="1"/>
      </xdr:nvSpPr>
      <xdr:spPr>
        <a:xfrm>
          <a:off x="4673600" y="1326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118111</xdr:rowOff>
    </xdr:from>
    <xdr:to>
      <xdr:col>24</xdr:col>
      <xdr:colOff>152400</xdr:colOff>
      <xdr:row>78</xdr:row>
      <xdr:rowOff>118111</xdr:rowOff>
    </xdr:to>
    <xdr:cxnSp macro="">
      <xdr:nvCxnSpPr>
        <xdr:cNvPr id="291" name="直線コネクタ 290"/>
        <xdr:cNvCxnSpPr/>
      </xdr:nvCxnSpPr>
      <xdr:spPr>
        <a:xfrm>
          <a:off x="4546600" y="1349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147338</xdr:rowOff>
    </xdr:from>
    <xdr:ext cx="405111" cy="259045"/>
    <xdr:sp macro="" textlink="">
      <xdr:nvSpPr>
        <xdr:cNvPr id="292" name="【福祉施設】&#10;有形固定資産減価償却率平均値テキスト"/>
        <xdr:cNvSpPr txBox="1"/>
      </xdr:nvSpPr>
      <xdr:spPr>
        <a:xfrm>
          <a:off x="4673600" y="14034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124461</xdr:rowOff>
    </xdr:from>
    <xdr:to>
      <xdr:col>24</xdr:col>
      <xdr:colOff>114300</xdr:colOff>
      <xdr:row>83</xdr:row>
      <xdr:rowOff>54611</xdr:rowOff>
    </xdr:to>
    <xdr:sp macro="" textlink="">
      <xdr:nvSpPr>
        <xdr:cNvPr id="293" name="フローチャート: 判断 292"/>
        <xdr:cNvSpPr/>
      </xdr:nvSpPr>
      <xdr:spPr>
        <a:xfrm>
          <a:off x="45847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103232</xdr:rowOff>
    </xdr:from>
    <xdr:to>
      <xdr:col>20</xdr:col>
      <xdr:colOff>38100</xdr:colOff>
      <xdr:row>83</xdr:row>
      <xdr:rowOff>33382</xdr:rowOff>
    </xdr:to>
    <xdr:sp macro="" textlink="">
      <xdr:nvSpPr>
        <xdr:cNvPr id="294" name="フローチャート: 判断 293"/>
        <xdr:cNvSpPr/>
      </xdr:nvSpPr>
      <xdr:spPr>
        <a:xfrm>
          <a:off x="3746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72208</xdr:rowOff>
    </xdr:from>
    <xdr:to>
      <xdr:col>15</xdr:col>
      <xdr:colOff>101600</xdr:colOff>
      <xdr:row>83</xdr:row>
      <xdr:rowOff>2358</xdr:rowOff>
    </xdr:to>
    <xdr:sp macro="" textlink="">
      <xdr:nvSpPr>
        <xdr:cNvPr id="295" name="フローチャート: 判断 294"/>
        <xdr:cNvSpPr/>
      </xdr:nvSpPr>
      <xdr:spPr>
        <a:xfrm>
          <a:off x="2857500" y="1413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96701</xdr:rowOff>
    </xdr:from>
    <xdr:to>
      <xdr:col>10</xdr:col>
      <xdr:colOff>165100</xdr:colOff>
      <xdr:row>83</xdr:row>
      <xdr:rowOff>26851</xdr:rowOff>
    </xdr:to>
    <xdr:sp macro="" textlink="">
      <xdr:nvSpPr>
        <xdr:cNvPr id="296" name="フローチャート: 判断 295"/>
        <xdr:cNvSpPr/>
      </xdr:nvSpPr>
      <xdr:spPr>
        <a:xfrm>
          <a:off x="1968500" y="1415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73842</xdr:rowOff>
    </xdr:from>
    <xdr:to>
      <xdr:col>6</xdr:col>
      <xdr:colOff>38100</xdr:colOff>
      <xdr:row>83</xdr:row>
      <xdr:rowOff>3992</xdr:rowOff>
    </xdr:to>
    <xdr:sp macro="" textlink="">
      <xdr:nvSpPr>
        <xdr:cNvPr id="297" name="フローチャート: 判断 296"/>
        <xdr:cNvSpPr/>
      </xdr:nvSpPr>
      <xdr:spPr>
        <a:xfrm>
          <a:off x="10795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152219</xdr:rowOff>
    </xdr:from>
    <xdr:to>
      <xdr:col>24</xdr:col>
      <xdr:colOff>114300</xdr:colOff>
      <xdr:row>83</xdr:row>
      <xdr:rowOff>82369</xdr:rowOff>
    </xdr:to>
    <xdr:sp macro="" textlink="">
      <xdr:nvSpPr>
        <xdr:cNvPr id="303" name="楕円 302"/>
        <xdr:cNvSpPr/>
      </xdr:nvSpPr>
      <xdr:spPr>
        <a:xfrm>
          <a:off x="4584700" y="1421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130646</xdr:rowOff>
    </xdr:from>
    <xdr:ext cx="405111" cy="259045"/>
    <xdr:sp macro="" textlink="">
      <xdr:nvSpPr>
        <xdr:cNvPr id="304" name="【福祉施設】&#10;有形固定資産減価償却率該当値テキスト"/>
        <xdr:cNvSpPr txBox="1"/>
      </xdr:nvSpPr>
      <xdr:spPr>
        <a:xfrm>
          <a:off x="4673600" y="1418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155484</xdr:rowOff>
    </xdr:from>
    <xdr:to>
      <xdr:col>20</xdr:col>
      <xdr:colOff>38100</xdr:colOff>
      <xdr:row>83</xdr:row>
      <xdr:rowOff>85634</xdr:rowOff>
    </xdr:to>
    <xdr:sp macro="" textlink="">
      <xdr:nvSpPr>
        <xdr:cNvPr id="305" name="楕円 304"/>
        <xdr:cNvSpPr/>
      </xdr:nvSpPr>
      <xdr:spPr>
        <a:xfrm>
          <a:off x="3746500" y="1421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31569</xdr:rowOff>
    </xdr:from>
    <xdr:to>
      <xdr:col>24</xdr:col>
      <xdr:colOff>63500</xdr:colOff>
      <xdr:row>83</xdr:row>
      <xdr:rowOff>34834</xdr:rowOff>
    </xdr:to>
    <xdr:cxnSp macro="">
      <xdr:nvCxnSpPr>
        <xdr:cNvPr id="306" name="直線コネクタ 305"/>
        <xdr:cNvCxnSpPr/>
      </xdr:nvCxnSpPr>
      <xdr:spPr>
        <a:xfrm flipV="1">
          <a:off x="3797300" y="14261919"/>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117929</xdr:rowOff>
    </xdr:from>
    <xdr:to>
      <xdr:col>15</xdr:col>
      <xdr:colOff>101600</xdr:colOff>
      <xdr:row>83</xdr:row>
      <xdr:rowOff>48079</xdr:rowOff>
    </xdr:to>
    <xdr:sp macro="" textlink="">
      <xdr:nvSpPr>
        <xdr:cNvPr id="307" name="楕円 306"/>
        <xdr:cNvSpPr/>
      </xdr:nvSpPr>
      <xdr:spPr>
        <a:xfrm>
          <a:off x="2857500" y="1417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168729</xdr:rowOff>
    </xdr:from>
    <xdr:to>
      <xdr:col>19</xdr:col>
      <xdr:colOff>177800</xdr:colOff>
      <xdr:row>83</xdr:row>
      <xdr:rowOff>34834</xdr:rowOff>
    </xdr:to>
    <xdr:cxnSp macro="">
      <xdr:nvCxnSpPr>
        <xdr:cNvPr id="308" name="直線コネクタ 307"/>
        <xdr:cNvCxnSpPr/>
      </xdr:nvCxnSpPr>
      <xdr:spPr>
        <a:xfrm>
          <a:off x="2908300" y="14227629"/>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80373</xdr:rowOff>
    </xdr:from>
    <xdr:to>
      <xdr:col>10</xdr:col>
      <xdr:colOff>165100</xdr:colOff>
      <xdr:row>83</xdr:row>
      <xdr:rowOff>10523</xdr:rowOff>
    </xdr:to>
    <xdr:sp macro="" textlink="">
      <xdr:nvSpPr>
        <xdr:cNvPr id="309" name="楕円 308"/>
        <xdr:cNvSpPr/>
      </xdr:nvSpPr>
      <xdr:spPr>
        <a:xfrm>
          <a:off x="1968500" y="1413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131173</xdr:rowOff>
    </xdr:from>
    <xdr:to>
      <xdr:col>15</xdr:col>
      <xdr:colOff>50800</xdr:colOff>
      <xdr:row>82</xdr:row>
      <xdr:rowOff>168729</xdr:rowOff>
    </xdr:to>
    <xdr:cxnSp macro="">
      <xdr:nvCxnSpPr>
        <xdr:cNvPr id="310" name="直線コネクタ 309"/>
        <xdr:cNvCxnSpPr/>
      </xdr:nvCxnSpPr>
      <xdr:spPr>
        <a:xfrm>
          <a:off x="2019300" y="14190073"/>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42818</xdr:rowOff>
    </xdr:from>
    <xdr:to>
      <xdr:col>6</xdr:col>
      <xdr:colOff>38100</xdr:colOff>
      <xdr:row>82</xdr:row>
      <xdr:rowOff>144418</xdr:rowOff>
    </xdr:to>
    <xdr:sp macro="" textlink="">
      <xdr:nvSpPr>
        <xdr:cNvPr id="311" name="楕円 310"/>
        <xdr:cNvSpPr/>
      </xdr:nvSpPr>
      <xdr:spPr>
        <a:xfrm>
          <a:off x="1079500" y="1410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93618</xdr:rowOff>
    </xdr:from>
    <xdr:to>
      <xdr:col>10</xdr:col>
      <xdr:colOff>114300</xdr:colOff>
      <xdr:row>82</xdr:row>
      <xdr:rowOff>131173</xdr:rowOff>
    </xdr:to>
    <xdr:cxnSp macro="">
      <xdr:nvCxnSpPr>
        <xdr:cNvPr id="312" name="直線コネクタ 311"/>
        <xdr:cNvCxnSpPr/>
      </xdr:nvCxnSpPr>
      <xdr:spPr>
        <a:xfrm>
          <a:off x="1130300" y="14152518"/>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49909</xdr:rowOff>
    </xdr:from>
    <xdr:ext cx="405111" cy="259045"/>
    <xdr:sp macro="" textlink="">
      <xdr:nvSpPr>
        <xdr:cNvPr id="313" name="n_1aveValue【福祉施設】&#10;有形固定資産減価償却率"/>
        <xdr:cNvSpPr txBox="1"/>
      </xdr:nvSpPr>
      <xdr:spPr>
        <a:xfrm>
          <a:off x="3582044" y="1393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18885</xdr:rowOff>
    </xdr:from>
    <xdr:ext cx="405111" cy="259045"/>
    <xdr:sp macro="" textlink="">
      <xdr:nvSpPr>
        <xdr:cNvPr id="314" name="n_2aveValue【福祉施設】&#10;有形固定資産減価償却率"/>
        <xdr:cNvSpPr txBox="1"/>
      </xdr:nvSpPr>
      <xdr:spPr>
        <a:xfrm>
          <a:off x="2705744" y="1390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17978</xdr:rowOff>
    </xdr:from>
    <xdr:ext cx="405111" cy="259045"/>
    <xdr:sp macro="" textlink="">
      <xdr:nvSpPr>
        <xdr:cNvPr id="315" name="n_3aveValue【福祉施設】&#10;有形固定資産減価償却率"/>
        <xdr:cNvSpPr txBox="1"/>
      </xdr:nvSpPr>
      <xdr:spPr>
        <a:xfrm>
          <a:off x="1816744" y="1424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166569</xdr:rowOff>
    </xdr:from>
    <xdr:ext cx="405111" cy="259045"/>
    <xdr:sp macro="" textlink="">
      <xdr:nvSpPr>
        <xdr:cNvPr id="316" name="n_4aveValue【福祉施設】&#10;有形固定資産減価償却率"/>
        <xdr:cNvSpPr txBox="1"/>
      </xdr:nvSpPr>
      <xdr:spPr>
        <a:xfrm>
          <a:off x="927744" y="14225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76761</xdr:rowOff>
    </xdr:from>
    <xdr:ext cx="405111" cy="259045"/>
    <xdr:sp macro="" textlink="">
      <xdr:nvSpPr>
        <xdr:cNvPr id="317" name="n_1mainValue【福祉施設】&#10;有形固定資産減価償却率"/>
        <xdr:cNvSpPr txBox="1"/>
      </xdr:nvSpPr>
      <xdr:spPr>
        <a:xfrm>
          <a:off x="3582044" y="1430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39206</xdr:rowOff>
    </xdr:from>
    <xdr:ext cx="405111" cy="259045"/>
    <xdr:sp macro="" textlink="">
      <xdr:nvSpPr>
        <xdr:cNvPr id="318" name="n_2mainValue【福祉施設】&#10;有形固定資産減価償却率"/>
        <xdr:cNvSpPr txBox="1"/>
      </xdr:nvSpPr>
      <xdr:spPr>
        <a:xfrm>
          <a:off x="2705744" y="1426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27050</xdr:rowOff>
    </xdr:from>
    <xdr:ext cx="405111" cy="259045"/>
    <xdr:sp macro="" textlink="">
      <xdr:nvSpPr>
        <xdr:cNvPr id="319" name="n_3mainValue【福祉施設】&#10;有形固定資産減価償却率"/>
        <xdr:cNvSpPr txBox="1"/>
      </xdr:nvSpPr>
      <xdr:spPr>
        <a:xfrm>
          <a:off x="1816744" y="1391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160945</xdr:rowOff>
    </xdr:from>
    <xdr:ext cx="405111" cy="259045"/>
    <xdr:sp macro="" textlink="">
      <xdr:nvSpPr>
        <xdr:cNvPr id="320" name="n_4mainValue【福祉施設】&#10;有形固定資産減価償却率"/>
        <xdr:cNvSpPr txBox="1"/>
      </xdr:nvSpPr>
      <xdr:spPr>
        <a:xfrm>
          <a:off x="927744" y="13876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1" name="直線コネクタ 330"/>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2" name="テキスト ボックス 331"/>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3" name="直線コネクタ 332"/>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4" name="テキスト ボックス 333"/>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5" name="直線コネクタ 334"/>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6" name="テキスト ボックス 335"/>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7" name="直線コネクタ 336"/>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8" name="テキスト ボックス 337"/>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147828</xdr:rowOff>
    </xdr:from>
    <xdr:to>
      <xdr:col>54</xdr:col>
      <xdr:colOff>189865</xdr:colOff>
      <xdr:row>86</xdr:row>
      <xdr:rowOff>26670</xdr:rowOff>
    </xdr:to>
    <xdr:cxnSp macro="">
      <xdr:nvCxnSpPr>
        <xdr:cNvPr id="342" name="直線コネクタ 341"/>
        <xdr:cNvCxnSpPr/>
      </xdr:nvCxnSpPr>
      <xdr:spPr>
        <a:xfrm flipV="1">
          <a:off x="10476865" y="13349478"/>
          <a:ext cx="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343" name="【福祉施設】&#10;一人当たり面積最小値テキスト"/>
        <xdr:cNvSpPr txBox="1"/>
      </xdr:nvSpPr>
      <xdr:spPr>
        <a:xfrm>
          <a:off x="10515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344" name="直線コネクタ 343"/>
        <xdr:cNvCxnSpPr/>
      </xdr:nvCxnSpPr>
      <xdr:spPr>
        <a:xfrm>
          <a:off x="10388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94505</xdr:rowOff>
    </xdr:from>
    <xdr:ext cx="469744" cy="259045"/>
    <xdr:sp macro="" textlink="">
      <xdr:nvSpPr>
        <xdr:cNvPr id="345" name="【福祉施設】&#10;一人当たり面積最大値テキスト"/>
        <xdr:cNvSpPr txBox="1"/>
      </xdr:nvSpPr>
      <xdr:spPr>
        <a:xfrm>
          <a:off x="10515600" y="13124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147828</xdr:rowOff>
    </xdr:from>
    <xdr:to>
      <xdr:col>55</xdr:col>
      <xdr:colOff>88900</xdr:colOff>
      <xdr:row>77</xdr:row>
      <xdr:rowOff>147828</xdr:rowOff>
    </xdr:to>
    <xdr:cxnSp macro="">
      <xdr:nvCxnSpPr>
        <xdr:cNvPr id="346" name="直線コネクタ 345"/>
        <xdr:cNvCxnSpPr/>
      </xdr:nvCxnSpPr>
      <xdr:spPr>
        <a:xfrm>
          <a:off x="10388600" y="13349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137177</xdr:rowOff>
    </xdr:from>
    <xdr:ext cx="469744" cy="259045"/>
    <xdr:sp macro="" textlink="">
      <xdr:nvSpPr>
        <xdr:cNvPr id="347" name="【福祉施設】&#10;一人当たり面積平均値テキスト"/>
        <xdr:cNvSpPr txBox="1"/>
      </xdr:nvSpPr>
      <xdr:spPr>
        <a:xfrm>
          <a:off x="10515600" y="1436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158750</xdr:rowOff>
    </xdr:from>
    <xdr:to>
      <xdr:col>55</xdr:col>
      <xdr:colOff>50800</xdr:colOff>
      <xdr:row>84</xdr:row>
      <xdr:rowOff>88900</xdr:rowOff>
    </xdr:to>
    <xdr:sp macro="" textlink="">
      <xdr:nvSpPr>
        <xdr:cNvPr id="348" name="フローチャート: 判断 347"/>
        <xdr:cNvSpPr/>
      </xdr:nvSpPr>
      <xdr:spPr>
        <a:xfrm>
          <a:off x="10426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165608</xdr:rowOff>
    </xdr:from>
    <xdr:to>
      <xdr:col>50</xdr:col>
      <xdr:colOff>165100</xdr:colOff>
      <xdr:row>84</xdr:row>
      <xdr:rowOff>95758</xdr:rowOff>
    </xdr:to>
    <xdr:sp macro="" textlink="">
      <xdr:nvSpPr>
        <xdr:cNvPr id="349" name="フローチャート: 判断 348"/>
        <xdr:cNvSpPr/>
      </xdr:nvSpPr>
      <xdr:spPr>
        <a:xfrm>
          <a:off x="9588500" y="1439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151892</xdr:rowOff>
    </xdr:from>
    <xdr:to>
      <xdr:col>46</xdr:col>
      <xdr:colOff>38100</xdr:colOff>
      <xdr:row>84</xdr:row>
      <xdr:rowOff>82042</xdr:rowOff>
    </xdr:to>
    <xdr:sp macro="" textlink="">
      <xdr:nvSpPr>
        <xdr:cNvPr id="350" name="フローチャート: 判断 349"/>
        <xdr:cNvSpPr/>
      </xdr:nvSpPr>
      <xdr:spPr>
        <a:xfrm>
          <a:off x="8699500" y="1438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161037</xdr:rowOff>
    </xdr:from>
    <xdr:to>
      <xdr:col>41</xdr:col>
      <xdr:colOff>101600</xdr:colOff>
      <xdr:row>84</xdr:row>
      <xdr:rowOff>91187</xdr:rowOff>
    </xdr:to>
    <xdr:sp macro="" textlink="">
      <xdr:nvSpPr>
        <xdr:cNvPr id="351" name="フローチャート: 判断 350"/>
        <xdr:cNvSpPr/>
      </xdr:nvSpPr>
      <xdr:spPr>
        <a:xfrm>
          <a:off x="7810500" y="1439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161037</xdr:rowOff>
    </xdr:from>
    <xdr:to>
      <xdr:col>36</xdr:col>
      <xdr:colOff>165100</xdr:colOff>
      <xdr:row>84</xdr:row>
      <xdr:rowOff>91187</xdr:rowOff>
    </xdr:to>
    <xdr:sp macro="" textlink="">
      <xdr:nvSpPr>
        <xdr:cNvPr id="352" name="フローチャート: 判断 351"/>
        <xdr:cNvSpPr/>
      </xdr:nvSpPr>
      <xdr:spPr>
        <a:xfrm>
          <a:off x="6921500" y="1439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97028</xdr:rowOff>
    </xdr:from>
    <xdr:to>
      <xdr:col>55</xdr:col>
      <xdr:colOff>50800</xdr:colOff>
      <xdr:row>78</xdr:row>
      <xdr:rowOff>27178</xdr:rowOff>
    </xdr:to>
    <xdr:sp macro="" textlink="">
      <xdr:nvSpPr>
        <xdr:cNvPr id="358" name="楕円 357"/>
        <xdr:cNvSpPr/>
      </xdr:nvSpPr>
      <xdr:spPr>
        <a:xfrm>
          <a:off x="10426700" y="1329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77</xdr:row>
      <xdr:rowOff>50055</xdr:rowOff>
    </xdr:from>
    <xdr:ext cx="469744" cy="259045"/>
    <xdr:sp macro="" textlink="">
      <xdr:nvSpPr>
        <xdr:cNvPr id="359" name="【福祉施設】&#10;一人当たり面積該当値テキスト"/>
        <xdr:cNvSpPr txBox="1"/>
      </xdr:nvSpPr>
      <xdr:spPr>
        <a:xfrm>
          <a:off x="10515600" y="13251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126746</xdr:rowOff>
    </xdr:from>
    <xdr:to>
      <xdr:col>50</xdr:col>
      <xdr:colOff>165100</xdr:colOff>
      <xdr:row>78</xdr:row>
      <xdr:rowOff>56896</xdr:rowOff>
    </xdr:to>
    <xdr:sp macro="" textlink="">
      <xdr:nvSpPr>
        <xdr:cNvPr id="360" name="楕円 359"/>
        <xdr:cNvSpPr/>
      </xdr:nvSpPr>
      <xdr:spPr>
        <a:xfrm>
          <a:off x="9588500" y="1332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77</xdr:row>
      <xdr:rowOff>147828</xdr:rowOff>
    </xdr:from>
    <xdr:to>
      <xdr:col>55</xdr:col>
      <xdr:colOff>0</xdr:colOff>
      <xdr:row>78</xdr:row>
      <xdr:rowOff>6096</xdr:rowOff>
    </xdr:to>
    <xdr:cxnSp macro="">
      <xdr:nvCxnSpPr>
        <xdr:cNvPr id="361" name="直線コネクタ 360"/>
        <xdr:cNvCxnSpPr/>
      </xdr:nvCxnSpPr>
      <xdr:spPr>
        <a:xfrm flipV="1">
          <a:off x="9639300" y="13349478"/>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151892</xdr:rowOff>
    </xdr:from>
    <xdr:to>
      <xdr:col>46</xdr:col>
      <xdr:colOff>38100</xdr:colOff>
      <xdr:row>78</xdr:row>
      <xdr:rowOff>82042</xdr:rowOff>
    </xdr:to>
    <xdr:sp macro="" textlink="">
      <xdr:nvSpPr>
        <xdr:cNvPr id="362" name="楕円 361"/>
        <xdr:cNvSpPr/>
      </xdr:nvSpPr>
      <xdr:spPr>
        <a:xfrm>
          <a:off x="8699500" y="13353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6096</xdr:rowOff>
    </xdr:from>
    <xdr:to>
      <xdr:col>50</xdr:col>
      <xdr:colOff>114300</xdr:colOff>
      <xdr:row>78</xdr:row>
      <xdr:rowOff>31242</xdr:rowOff>
    </xdr:to>
    <xdr:cxnSp macro="">
      <xdr:nvCxnSpPr>
        <xdr:cNvPr id="363" name="直線コネクタ 362"/>
        <xdr:cNvCxnSpPr/>
      </xdr:nvCxnSpPr>
      <xdr:spPr>
        <a:xfrm flipV="1">
          <a:off x="8750300" y="13379196"/>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5587</xdr:rowOff>
    </xdr:from>
    <xdr:to>
      <xdr:col>41</xdr:col>
      <xdr:colOff>101600</xdr:colOff>
      <xdr:row>78</xdr:row>
      <xdr:rowOff>107187</xdr:rowOff>
    </xdr:to>
    <xdr:sp macro="" textlink="">
      <xdr:nvSpPr>
        <xdr:cNvPr id="364" name="楕円 363"/>
        <xdr:cNvSpPr/>
      </xdr:nvSpPr>
      <xdr:spPr>
        <a:xfrm>
          <a:off x="7810500" y="1337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78</xdr:row>
      <xdr:rowOff>31242</xdr:rowOff>
    </xdr:from>
    <xdr:to>
      <xdr:col>45</xdr:col>
      <xdr:colOff>177800</xdr:colOff>
      <xdr:row>78</xdr:row>
      <xdr:rowOff>56387</xdr:rowOff>
    </xdr:to>
    <xdr:cxnSp macro="">
      <xdr:nvCxnSpPr>
        <xdr:cNvPr id="365" name="直線コネクタ 364"/>
        <xdr:cNvCxnSpPr/>
      </xdr:nvCxnSpPr>
      <xdr:spPr>
        <a:xfrm flipV="1">
          <a:off x="7861300" y="13404342"/>
          <a:ext cx="889000" cy="2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78</xdr:row>
      <xdr:rowOff>23876</xdr:rowOff>
    </xdr:from>
    <xdr:to>
      <xdr:col>36</xdr:col>
      <xdr:colOff>165100</xdr:colOff>
      <xdr:row>78</xdr:row>
      <xdr:rowOff>125476</xdr:rowOff>
    </xdr:to>
    <xdr:sp macro="" textlink="">
      <xdr:nvSpPr>
        <xdr:cNvPr id="366" name="楕円 365"/>
        <xdr:cNvSpPr/>
      </xdr:nvSpPr>
      <xdr:spPr>
        <a:xfrm>
          <a:off x="6921500" y="1339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78</xdr:row>
      <xdr:rowOff>56387</xdr:rowOff>
    </xdr:from>
    <xdr:to>
      <xdr:col>41</xdr:col>
      <xdr:colOff>50800</xdr:colOff>
      <xdr:row>78</xdr:row>
      <xdr:rowOff>74676</xdr:rowOff>
    </xdr:to>
    <xdr:cxnSp macro="">
      <xdr:nvCxnSpPr>
        <xdr:cNvPr id="367" name="直線コネクタ 366"/>
        <xdr:cNvCxnSpPr/>
      </xdr:nvCxnSpPr>
      <xdr:spPr>
        <a:xfrm flipV="1">
          <a:off x="6972300" y="13429487"/>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86885</xdr:rowOff>
    </xdr:from>
    <xdr:ext cx="469744" cy="259045"/>
    <xdr:sp macro="" textlink="">
      <xdr:nvSpPr>
        <xdr:cNvPr id="368" name="n_1aveValue【福祉施設】&#10;一人当たり面積"/>
        <xdr:cNvSpPr txBox="1"/>
      </xdr:nvSpPr>
      <xdr:spPr>
        <a:xfrm>
          <a:off x="9391727" y="1448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73169</xdr:rowOff>
    </xdr:from>
    <xdr:ext cx="469744" cy="259045"/>
    <xdr:sp macro="" textlink="">
      <xdr:nvSpPr>
        <xdr:cNvPr id="369" name="n_2aveValue【福祉施設】&#10;一人当たり面積"/>
        <xdr:cNvSpPr txBox="1"/>
      </xdr:nvSpPr>
      <xdr:spPr>
        <a:xfrm>
          <a:off x="8515427" y="1447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82314</xdr:rowOff>
    </xdr:from>
    <xdr:ext cx="469744" cy="259045"/>
    <xdr:sp macro="" textlink="">
      <xdr:nvSpPr>
        <xdr:cNvPr id="370" name="n_3aveValue【福祉施設】&#10;一人当たり面積"/>
        <xdr:cNvSpPr txBox="1"/>
      </xdr:nvSpPr>
      <xdr:spPr>
        <a:xfrm>
          <a:off x="7626427" y="1448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82314</xdr:rowOff>
    </xdr:from>
    <xdr:ext cx="469744" cy="259045"/>
    <xdr:sp macro="" textlink="">
      <xdr:nvSpPr>
        <xdr:cNvPr id="371" name="n_4aveValue【福祉施設】&#10;一人当たり面積"/>
        <xdr:cNvSpPr txBox="1"/>
      </xdr:nvSpPr>
      <xdr:spPr>
        <a:xfrm>
          <a:off x="6737427" y="1448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76</xdr:row>
      <xdr:rowOff>73423</xdr:rowOff>
    </xdr:from>
    <xdr:ext cx="469744" cy="259045"/>
    <xdr:sp macro="" textlink="">
      <xdr:nvSpPr>
        <xdr:cNvPr id="372" name="n_1mainValue【福祉施設】&#10;一人当たり面積"/>
        <xdr:cNvSpPr txBox="1"/>
      </xdr:nvSpPr>
      <xdr:spPr>
        <a:xfrm>
          <a:off x="9391727" y="13103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76</xdr:row>
      <xdr:rowOff>98569</xdr:rowOff>
    </xdr:from>
    <xdr:ext cx="469744" cy="259045"/>
    <xdr:sp macro="" textlink="">
      <xdr:nvSpPr>
        <xdr:cNvPr id="373" name="n_2mainValue【福祉施設】&#10;一人当たり面積"/>
        <xdr:cNvSpPr txBox="1"/>
      </xdr:nvSpPr>
      <xdr:spPr>
        <a:xfrm>
          <a:off x="8515427" y="13128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76</xdr:row>
      <xdr:rowOff>123714</xdr:rowOff>
    </xdr:from>
    <xdr:ext cx="469744" cy="259045"/>
    <xdr:sp macro="" textlink="">
      <xdr:nvSpPr>
        <xdr:cNvPr id="374" name="n_3mainValue【福祉施設】&#10;一人当たり面積"/>
        <xdr:cNvSpPr txBox="1"/>
      </xdr:nvSpPr>
      <xdr:spPr>
        <a:xfrm>
          <a:off x="7626427" y="13153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76</xdr:row>
      <xdr:rowOff>142003</xdr:rowOff>
    </xdr:from>
    <xdr:ext cx="469744" cy="259045"/>
    <xdr:sp macro="" textlink="">
      <xdr:nvSpPr>
        <xdr:cNvPr id="375" name="n_4mainValue【福祉施設】&#10;一人当たり面積"/>
        <xdr:cNvSpPr txBox="1"/>
      </xdr:nvSpPr>
      <xdr:spPr>
        <a:xfrm>
          <a:off x="6737427" y="13172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4" name="テキスト ボックス 38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5" name="直線コネクタ 38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6" name="テキスト ボックス 385"/>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7" name="直線コネクタ 386"/>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8" name="テキスト ボックス 387"/>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9" name="直線コネクタ 388"/>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0" name="テキスト ボックス 389"/>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1" name="直線コネクタ 390"/>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2" name="テキスト ボックス 391"/>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3" name="直線コネクタ 392"/>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4" name="テキスト ボックス 393"/>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5" name="直線コネクタ 394"/>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6" name="テキスト ボックス 395"/>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7" name="直線コネクタ 396"/>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8" name="テキスト ボックス 397"/>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43543</xdr:rowOff>
    </xdr:from>
    <xdr:to>
      <xdr:col>24</xdr:col>
      <xdr:colOff>62865</xdr:colOff>
      <xdr:row>109</xdr:row>
      <xdr:rowOff>35379</xdr:rowOff>
    </xdr:to>
    <xdr:cxnSp macro="">
      <xdr:nvCxnSpPr>
        <xdr:cNvPr id="401" name="直線コネクタ 400"/>
        <xdr:cNvCxnSpPr/>
      </xdr:nvCxnSpPr>
      <xdr:spPr>
        <a:xfrm flipV="1">
          <a:off x="4634865" y="17188543"/>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2"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3" name="直線コネクタ 402"/>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161670</xdr:rowOff>
    </xdr:from>
    <xdr:ext cx="340478" cy="259045"/>
    <xdr:sp macro="" textlink="">
      <xdr:nvSpPr>
        <xdr:cNvPr id="404" name="【市民会館】&#10;有形固定資産減価償却率最大値テキスト"/>
        <xdr:cNvSpPr txBox="1"/>
      </xdr:nvSpPr>
      <xdr:spPr>
        <a:xfrm>
          <a:off x="4673600" y="1696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43543</xdr:rowOff>
    </xdr:from>
    <xdr:to>
      <xdr:col>24</xdr:col>
      <xdr:colOff>152400</xdr:colOff>
      <xdr:row>100</xdr:row>
      <xdr:rowOff>43543</xdr:rowOff>
    </xdr:to>
    <xdr:cxnSp macro="">
      <xdr:nvCxnSpPr>
        <xdr:cNvPr id="405" name="直線コネクタ 404"/>
        <xdr:cNvCxnSpPr/>
      </xdr:nvCxnSpPr>
      <xdr:spPr>
        <a:xfrm>
          <a:off x="4546600" y="1718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105427</xdr:rowOff>
    </xdr:from>
    <xdr:ext cx="405111" cy="259045"/>
    <xdr:sp macro="" textlink="">
      <xdr:nvSpPr>
        <xdr:cNvPr id="406" name="【市民会館】&#10;有形固定資産減価償却率平均値テキスト"/>
        <xdr:cNvSpPr txBox="1"/>
      </xdr:nvSpPr>
      <xdr:spPr>
        <a:xfrm>
          <a:off x="4673600" y="17764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82550</xdr:rowOff>
    </xdr:from>
    <xdr:to>
      <xdr:col>24</xdr:col>
      <xdr:colOff>114300</xdr:colOff>
      <xdr:row>105</xdr:row>
      <xdr:rowOff>12700</xdr:rowOff>
    </xdr:to>
    <xdr:sp macro="" textlink="">
      <xdr:nvSpPr>
        <xdr:cNvPr id="407" name="フローチャート: 判断 406"/>
        <xdr:cNvSpPr/>
      </xdr:nvSpPr>
      <xdr:spPr>
        <a:xfrm>
          <a:off x="45847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408" name="フローチャート: 判断 407"/>
        <xdr:cNvSpPr/>
      </xdr:nvSpPr>
      <xdr:spPr>
        <a:xfrm>
          <a:off x="3746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46627</xdr:rowOff>
    </xdr:from>
    <xdr:to>
      <xdr:col>15</xdr:col>
      <xdr:colOff>101600</xdr:colOff>
      <xdr:row>104</xdr:row>
      <xdr:rowOff>148227</xdr:rowOff>
    </xdr:to>
    <xdr:sp macro="" textlink="">
      <xdr:nvSpPr>
        <xdr:cNvPr id="409" name="フローチャート: 判断 408"/>
        <xdr:cNvSpPr/>
      </xdr:nvSpPr>
      <xdr:spPr>
        <a:xfrm>
          <a:off x="2857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31931</xdr:rowOff>
    </xdr:from>
    <xdr:to>
      <xdr:col>10</xdr:col>
      <xdr:colOff>165100</xdr:colOff>
      <xdr:row>104</xdr:row>
      <xdr:rowOff>133531</xdr:rowOff>
    </xdr:to>
    <xdr:sp macro="" textlink="">
      <xdr:nvSpPr>
        <xdr:cNvPr id="410" name="フローチャート: 判断 409"/>
        <xdr:cNvSpPr/>
      </xdr:nvSpPr>
      <xdr:spPr>
        <a:xfrm>
          <a:off x="1968500" y="1786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10705</xdr:rowOff>
    </xdr:from>
    <xdr:to>
      <xdr:col>6</xdr:col>
      <xdr:colOff>38100</xdr:colOff>
      <xdr:row>104</xdr:row>
      <xdr:rowOff>112305</xdr:rowOff>
    </xdr:to>
    <xdr:sp macro="" textlink="">
      <xdr:nvSpPr>
        <xdr:cNvPr id="411" name="フローチャート: 判断 410"/>
        <xdr:cNvSpPr/>
      </xdr:nvSpPr>
      <xdr:spPr>
        <a:xfrm>
          <a:off x="1079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87449</xdr:rowOff>
    </xdr:from>
    <xdr:to>
      <xdr:col>24</xdr:col>
      <xdr:colOff>114300</xdr:colOff>
      <xdr:row>105</xdr:row>
      <xdr:rowOff>17599</xdr:rowOff>
    </xdr:to>
    <xdr:sp macro="" textlink="">
      <xdr:nvSpPr>
        <xdr:cNvPr id="417" name="楕円 416"/>
        <xdr:cNvSpPr/>
      </xdr:nvSpPr>
      <xdr:spPr>
        <a:xfrm>
          <a:off x="4584700" y="1791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65876</xdr:rowOff>
    </xdr:from>
    <xdr:ext cx="405111" cy="259045"/>
    <xdr:sp macro="" textlink="">
      <xdr:nvSpPr>
        <xdr:cNvPr id="418" name="【市民会館】&#10;有形固定資産減価償却率該当値テキスト"/>
        <xdr:cNvSpPr txBox="1"/>
      </xdr:nvSpPr>
      <xdr:spPr>
        <a:xfrm>
          <a:off x="4673600" y="1789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102144</xdr:rowOff>
    </xdr:from>
    <xdr:to>
      <xdr:col>20</xdr:col>
      <xdr:colOff>38100</xdr:colOff>
      <xdr:row>105</xdr:row>
      <xdr:rowOff>32294</xdr:rowOff>
    </xdr:to>
    <xdr:sp macro="" textlink="">
      <xdr:nvSpPr>
        <xdr:cNvPr id="419" name="楕円 418"/>
        <xdr:cNvSpPr/>
      </xdr:nvSpPr>
      <xdr:spPr>
        <a:xfrm>
          <a:off x="3746500" y="1793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138249</xdr:rowOff>
    </xdr:from>
    <xdr:to>
      <xdr:col>24</xdr:col>
      <xdr:colOff>63500</xdr:colOff>
      <xdr:row>104</xdr:row>
      <xdr:rowOff>152944</xdr:rowOff>
    </xdr:to>
    <xdr:cxnSp macro="">
      <xdr:nvCxnSpPr>
        <xdr:cNvPr id="420" name="直線コネクタ 419"/>
        <xdr:cNvCxnSpPr/>
      </xdr:nvCxnSpPr>
      <xdr:spPr>
        <a:xfrm flipV="1">
          <a:off x="3797300" y="17969049"/>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85816</xdr:rowOff>
    </xdr:from>
    <xdr:to>
      <xdr:col>15</xdr:col>
      <xdr:colOff>101600</xdr:colOff>
      <xdr:row>105</xdr:row>
      <xdr:rowOff>15966</xdr:rowOff>
    </xdr:to>
    <xdr:sp macro="" textlink="">
      <xdr:nvSpPr>
        <xdr:cNvPr id="421" name="楕円 420"/>
        <xdr:cNvSpPr/>
      </xdr:nvSpPr>
      <xdr:spPr>
        <a:xfrm>
          <a:off x="2857500" y="1791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136616</xdr:rowOff>
    </xdr:from>
    <xdr:to>
      <xdr:col>19</xdr:col>
      <xdr:colOff>177800</xdr:colOff>
      <xdr:row>104</xdr:row>
      <xdr:rowOff>152944</xdr:rowOff>
    </xdr:to>
    <xdr:cxnSp macro="">
      <xdr:nvCxnSpPr>
        <xdr:cNvPr id="422" name="直線コネクタ 421"/>
        <xdr:cNvCxnSpPr/>
      </xdr:nvCxnSpPr>
      <xdr:spPr>
        <a:xfrm>
          <a:off x="2908300" y="1796741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59689</xdr:rowOff>
    </xdr:from>
    <xdr:to>
      <xdr:col>10</xdr:col>
      <xdr:colOff>165100</xdr:colOff>
      <xdr:row>104</xdr:row>
      <xdr:rowOff>161289</xdr:rowOff>
    </xdr:to>
    <xdr:sp macro="" textlink="">
      <xdr:nvSpPr>
        <xdr:cNvPr id="423" name="楕円 422"/>
        <xdr:cNvSpPr/>
      </xdr:nvSpPr>
      <xdr:spPr>
        <a:xfrm>
          <a:off x="1968500" y="1789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110489</xdr:rowOff>
    </xdr:from>
    <xdr:to>
      <xdr:col>15</xdr:col>
      <xdr:colOff>50800</xdr:colOff>
      <xdr:row>104</xdr:row>
      <xdr:rowOff>136616</xdr:rowOff>
    </xdr:to>
    <xdr:cxnSp macro="">
      <xdr:nvCxnSpPr>
        <xdr:cNvPr id="424" name="直線コネクタ 423"/>
        <xdr:cNvCxnSpPr/>
      </xdr:nvCxnSpPr>
      <xdr:spPr>
        <a:xfrm>
          <a:off x="2019300" y="17941289"/>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69487</xdr:rowOff>
    </xdr:from>
    <xdr:to>
      <xdr:col>6</xdr:col>
      <xdr:colOff>38100</xdr:colOff>
      <xdr:row>104</xdr:row>
      <xdr:rowOff>171087</xdr:rowOff>
    </xdr:to>
    <xdr:sp macro="" textlink="">
      <xdr:nvSpPr>
        <xdr:cNvPr id="425" name="楕円 424"/>
        <xdr:cNvSpPr/>
      </xdr:nvSpPr>
      <xdr:spPr>
        <a:xfrm>
          <a:off x="1079500" y="1790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110489</xdr:rowOff>
    </xdr:from>
    <xdr:to>
      <xdr:col>10</xdr:col>
      <xdr:colOff>114300</xdr:colOff>
      <xdr:row>104</xdr:row>
      <xdr:rowOff>120287</xdr:rowOff>
    </xdr:to>
    <xdr:cxnSp macro="">
      <xdr:nvCxnSpPr>
        <xdr:cNvPr id="426" name="直線コネクタ 425"/>
        <xdr:cNvCxnSpPr/>
      </xdr:nvCxnSpPr>
      <xdr:spPr>
        <a:xfrm flipV="1">
          <a:off x="1130300" y="17941289"/>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166388</xdr:rowOff>
    </xdr:from>
    <xdr:ext cx="405111" cy="259045"/>
    <xdr:sp macro="" textlink="">
      <xdr:nvSpPr>
        <xdr:cNvPr id="427" name="n_1aveValue【市民会館】&#10;有形固定資産減価償却率"/>
        <xdr:cNvSpPr txBox="1"/>
      </xdr:nvSpPr>
      <xdr:spPr>
        <a:xfrm>
          <a:off x="3582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164754</xdr:rowOff>
    </xdr:from>
    <xdr:ext cx="405111" cy="259045"/>
    <xdr:sp macro="" textlink="">
      <xdr:nvSpPr>
        <xdr:cNvPr id="428" name="n_2aveValue【市民会館】&#10;有形固定資産減価償却率"/>
        <xdr:cNvSpPr txBox="1"/>
      </xdr:nvSpPr>
      <xdr:spPr>
        <a:xfrm>
          <a:off x="27057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150058</xdr:rowOff>
    </xdr:from>
    <xdr:ext cx="405111" cy="259045"/>
    <xdr:sp macro="" textlink="">
      <xdr:nvSpPr>
        <xdr:cNvPr id="429" name="n_3aveValue【市民会館】&#10;有形固定資産減価償却率"/>
        <xdr:cNvSpPr txBox="1"/>
      </xdr:nvSpPr>
      <xdr:spPr>
        <a:xfrm>
          <a:off x="1816744" y="1763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128832</xdr:rowOff>
    </xdr:from>
    <xdr:ext cx="405111" cy="259045"/>
    <xdr:sp macro="" textlink="">
      <xdr:nvSpPr>
        <xdr:cNvPr id="430" name="n_4aveValue【市民会館】&#10;有形固定資産減価償却率"/>
        <xdr:cNvSpPr txBox="1"/>
      </xdr:nvSpPr>
      <xdr:spPr>
        <a:xfrm>
          <a:off x="927744" y="1761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23421</xdr:rowOff>
    </xdr:from>
    <xdr:ext cx="405111" cy="259045"/>
    <xdr:sp macro="" textlink="">
      <xdr:nvSpPr>
        <xdr:cNvPr id="431" name="n_1mainValue【市民会館】&#10;有形固定資産減価償却率"/>
        <xdr:cNvSpPr txBox="1"/>
      </xdr:nvSpPr>
      <xdr:spPr>
        <a:xfrm>
          <a:off x="3582044" y="1802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7093</xdr:rowOff>
    </xdr:from>
    <xdr:ext cx="405111" cy="259045"/>
    <xdr:sp macro="" textlink="">
      <xdr:nvSpPr>
        <xdr:cNvPr id="432" name="n_2mainValue【市民会館】&#10;有形固定資産減価償却率"/>
        <xdr:cNvSpPr txBox="1"/>
      </xdr:nvSpPr>
      <xdr:spPr>
        <a:xfrm>
          <a:off x="2705744" y="1800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152416</xdr:rowOff>
    </xdr:from>
    <xdr:ext cx="405111" cy="259045"/>
    <xdr:sp macro="" textlink="">
      <xdr:nvSpPr>
        <xdr:cNvPr id="433" name="n_3mainValue【市民会館】&#10;有形固定資産減価償却率"/>
        <xdr:cNvSpPr txBox="1"/>
      </xdr:nvSpPr>
      <xdr:spPr>
        <a:xfrm>
          <a:off x="1816744" y="1798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162214</xdr:rowOff>
    </xdr:from>
    <xdr:ext cx="405111" cy="259045"/>
    <xdr:sp macro="" textlink="">
      <xdr:nvSpPr>
        <xdr:cNvPr id="434" name="n_4mainValue【市民会館】&#10;有形固定資産減価償却率"/>
        <xdr:cNvSpPr txBox="1"/>
      </xdr:nvSpPr>
      <xdr:spPr>
        <a:xfrm>
          <a:off x="927744" y="1799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5" name="直線コネクタ 444"/>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6" name="テキスト ボックス 445"/>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7" name="直線コネクタ 446"/>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8" name="テキスト ボックス 447"/>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9" name="直線コネクタ 448"/>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0" name="テキスト ボックス 449"/>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1" name="直線コネクタ 450"/>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2" name="テキスト ボックス 451"/>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3" name="直線コネクタ 452"/>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4" name="テキスト ボックス 453"/>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6" name="テキスト ボックス 45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1905</xdr:rowOff>
    </xdr:from>
    <xdr:to>
      <xdr:col>54</xdr:col>
      <xdr:colOff>189865</xdr:colOff>
      <xdr:row>108</xdr:row>
      <xdr:rowOff>129539</xdr:rowOff>
    </xdr:to>
    <xdr:cxnSp macro="">
      <xdr:nvCxnSpPr>
        <xdr:cNvPr id="458" name="直線コネクタ 457"/>
        <xdr:cNvCxnSpPr/>
      </xdr:nvCxnSpPr>
      <xdr:spPr>
        <a:xfrm flipV="1">
          <a:off x="10476865" y="17146905"/>
          <a:ext cx="0" cy="1499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133366</xdr:rowOff>
    </xdr:from>
    <xdr:ext cx="469744" cy="259045"/>
    <xdr:sp macro="" textlink="">
      <xdr:nvSpPr>
        <xdr:cNvPr id="459" name="【市民会館】&#10;一人当たり面積最小値テキスト"/>
        <xdr:cNvSpPr txBox="1"/>
      </xdr:nvSpPr>
      <xdr:spPr>
        <a:xfrm>
          <a:off x="10515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129539</xdr:rowOff>
    </xdr:from>
    <xdr:to>
      <xdr:col>55</xdr:col>
      <xdr:colOff>88900</xdr:colOff>
      <xdr:row>108</xdr:row>
      <xdr:rowOff>129539</xdr:rowOff>
    </xdr:to>
    <xdr:cxnSp macro="">
      <xdr:nvCxnSpPr>
        <xdr:cNvPr id="460" name="直線コネクタ 459"/>
        <xdr:cNvCxnSpPr/>
      </xdr:nvCxnSpPr>
      <xdr:spPr>
        <a:xfrm>
          <a:off x="10388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120032</xdr:rowOff>
    </xdr:from>
    <xdr:ext cx="469744" cy="259045"/>
    <xdr:sp macro="" textlink="">
      <xdr:nvSpPr>
        <xdr:cNvPr id="461" name="【市民会館】&#10;一人当たり面積最大値テキスト"/>
        <xdr:cNvSpPr txBox="1"/>
      </xdr:nvSpPr>
      <xdr:spPr>
        <a:xfrm>
          <a:off x="10515600" y="1692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1905</xdr:rowOff>
    </xdr:from>
    <xdr:to>
      <xdr:col>55</xdr:col>
      <xdr:colOff>88900</xdr:colOff>
      <xdr:row>100</xdr:row>
      <xdr:rowOff>1905</xdr:rowOff>
    </xdr:to>
    <xdr:cxnSp macro="">
      <xdr:nvCxnSpPr>
        <xdr:cNvPr id="462" name="直線コネクタ 461"/>
        <xdr:cNvCxnSpPr/>
      </xdr:nvCxnSpPr>
      <xdr:spPr>
        <a:xfrm>
          <a:off x="10388600" y="1714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36213</xdr:rowOff>
    </xdr:from>
    <xdr:ext cx="469744" cy="259045"/>
    <xdr:sp macro="" textlink="">
      <xdr:nvSpPr>
        <xdr:cNvPr id="463" name="【市民会館】&#10;一人当たり面積平均値テキスト"/>
        <xdr:cNvSpPr txBox="1"/>
      </xdr:nvSpPr>
      <xdr:spPr>
        <a:xfrm>
          <a:off x="10515600" y="182099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57786</xdr:rowOff>
    </xdr:from>
    <xdr:to>
      <xdr:col>55</xdr:col>
      <xdr:colOff>50800</xdr:colOff>
      <xdr:row>106</xdr:row>
      <xdr:rowOff>159386</xdr:rowOff>
    </xdr:to>
    <xdr:sp macro="" textlink="">
      <xdr:nvSpPr>
        <xdr:cNvPr id="464" name="フローチャート: 判断 463"/>
        <xdr:cNvSpPr/>
      </xdr:nvSpPr>
      <xdr:spPr>
        <a:xfrm>
          <a:off x="10426700" y="1823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69214</xdr:rowOff>
    </xdr:from>
    <xdr:to>
      <xdr:col>50</xdr:col>
      <xdr:colOff>165100</xdr:colOff>
      <xdr:row>106</xdr:row>
      <xdr:rowOff>170814</xdr:rowOff>
    </xdr:to>
    <xdr:sp macro="" textlink="">
      <xdr:nvSpPr>
        <xdr:cNvPr id="465" name="フローチャート: 判断 464"/>
        <xdr:cNvSpPr/>
      </xdr:nvSpPr>
      <xdr:spPr>
        <a:xfrm>
          <a:off x="95885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90170</xdr:rowOff>
    </xdr:from>
    <xdr:to>
      <xdr:col>46</xdr:col>
      <xdr:colOff>38100</xdr:colOff>
      <xdr:row>107</xdr:row>
      <xdr:rowOff>20320</xdr:rowOff>
    </xdr:to>
    <xdr:sp macro="" textlink="">
      <xdr:nvSpPr>
        <xdr:cNvPr id="466" name="フローチャート: 判断 465"/>
        <xdr:cNvSpPr/>
      </xdr:nvSpPr>
      <xdr:spPr>
        <a:xfrm>
          <a:off x="8699500" y="1826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103505</xdr:rowOff>
    </xdr:from>
    <xdr:to>
      <xdr:col>41</xdr:col>
      <xdr:colOff>101600</xdr:colOff>
      <xdr:row>107</xdr:row>
      <xdr:rowOff>33655</xdr:rowOff>
    </xdr:to>
    <xdr:sp macro="" textlink="">
      <xdr:nvSpPr>
        <xdr:cNvPr id="467" name="フローチャート: 判断 466"/>
        <xdr:cNvSpPr/>
      </xdr:nvSpPr>
      <xdr:spPr>
        <a:xfrm>
          <a:off x="7810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113030</xdr:rowOff>
    </xdr:from>
    <xdr:to>
      <xdr:col>36</xdr:col>
      <xdr:colOff>165100</xdr:colOff>
      <xdr:row>107</xdr:row>
      <xdr:rowOff>43180</xdr:rowOff>
    </xdr:to>
    <xdr:sp macro="" textlink="">
      <xdr:nvSpPr>
        <xdr:cNvPr id="468" name="フローチャート: 判断 467"/>
        <xdr:cNvSpPr/>
      </xdr:nvSpPr>
      <xdr:spPr>
        <a:xfrm>
          <a:off x="6921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9" name="テキスト ボックス 46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0" name="テキスト ボックス 46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1" name="テキスト ボックス 47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2" name="テキスト ボックス 47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3" name="テキスト ボックス 47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122555</xdr:rowOff>
    </xdr:from>
    <xdr:to>
      <xdr:col>55</xdr:col>
      <xdr:colOff>50800</xdr:colOff>
      <xdr:row>100</xdr:row>
      <xdr:rowOff>52705</xdr:rowOff>
    </xdr:to>
    <xdr:sp macro="" textlink="">
      <xdr:nvSpPr>
        <xdr:cNvPr id="474" name="楕円 473"/>
        <xdr:cNvSpPr/>
      </xdr:nvSpPr>
      <xdr:spPr>
        <a:xfrm>
          <a:off x="10426700" y="1709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99</xdr:row>
      <xdr:rowOff>75582</xdr:rowOff>
    </xdr:from>
    <xdr:ext cx="469744" cy="259045"/>
    <xdr:sp macro="" textlink="">
      <xdr:nvSpPr>
        <xdr:cNvPr id="475" name="【市民会館】&#10;一人当たり面積該当値テキスト"/>
        <xdr:cNvSpPr txBox="1"/>
      </xdr:nvSpPr>
      <xdr:spPr>
        <a:xfrm>
          <a:off x="10515600" y="17049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154939</xdr:rowOff>
    </xdr:from>
    <xdr:to>
      <xdr:col>50</xdr:col>
      <xdr:colOff>165100</xdr:colOff>
      <xdr:row>100</xdr:row>
      <xdr:rowOff>85089</xdr:rowOff>
    </xdr:to>
    <xdr:sp macro="" textlink="">
      <xdr:nvSpPr>
        <xdr:cNvPr id="476" name="楕円 475"/>
        <xdr:cNvSpPr/>
      </xdr:nvSpPr>
      <xdr:spPr>
        <a:xfrm>
          <a:off x="9588500" y="1712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100</xdr:row>
      <xdr:rowOff>1905</xdr:rowOff>
    </xdr:from>
    <xdr:to>
      <xdr:col>55</xdr:col>
      <xdr:colOff>0</xdr:colOff>
      <xdr:row>100</xdr:row>
      <xdr:rowOff>34289</xdr:rowOff>
    </xdr:to>
    <xdr:cxnSp macro="">
      <xdr:nvCxnSpPr>
        <xdr:cNvPr id="477" name="直線コネクタ 476"/>
        <xdr:cNvCxnSpPr/>
      </xdr:nvCxnSpPr>
      <xdr:spPr>
        <a:xfrm flipV="1">
          <a:off x="9639300" y="17146905"/>
          <a:ext cx="8382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100</xdr:row>
      <xdr:rowOff>10161</xdr:rowOff>
    </xdr:from>
    <xdr:to>
      <xdr:col>46</xdr:col>
      <xdr:colOff>38100</xdr:colOff>
      <xdr:row>100</xdr:row>
      <xdr:rowOff>111761</xdr:rowOff>
    </xdr:to>
    <xdr:sp macro="" textlink="">
      <xdr:nvSpPr>
        <xdr:cNvPr id="478" name="楕円 477"/>
        <xdr:cNvSpPr/>
      </xdr:nvSpPr>
      <xdr:spPr>
        <a:xfrm>
          <a:off x="8699500" y="1715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100</xdr:row>
      <xdr:rowOff>34289</xdr:rowOff>
    </xdr:from>
    <xdr:to>
      <xdr:col>50</xdr:col>
      <xdr:colOff>114300</xdr:colOff>
      <xdr:row>100</xdr:row>
      <xdr:rowOff>60961</xdr:rowOff>
    </xdr:to>
    <xdr:cxnSp macro="">
      <xdr:nvCxnSpPr>
        <xdr:cNvPr id="479" name="直線コネクタ 478"/>
        <xdr:cNvCxnSpPr/>
      </xdr:nvCxnSpPr>
      <xdr:spPr>
        <a:xfrm flipV="1">
          <a:off x="8750300" y="1717928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100</xdr:row>
      <xdr:rowOff>36830</xdr:rowOff>
    </xdr:from>
    <xdr:to>
      <xdr:col>41</xdr:col>
      <xdr:colOff>101600</xdr:colOff>
      <xdr:row>100</xdr:row>
      <xdr:rowOff>138430</xdr:rowOff>
    </xdr:to>
    <xdr:sp macro="" textlink="">
      <xdr:nvSpPr>
        <xdr:cNvPr id="480" name="楕円 479"/>
        <xdr:cNvSpPr/>
      </xdr:nvSpPr>
      <xdr:spPr>
        <a:xfrm>
          <a:off x="7810500" y="1718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100</xdr:row>
      <xdr:rowOff>60961</xdr:rowOff>
    </xdr:from>
    <xdr:to>
      <xdr:col>45</xdr:col>
      <xdr:colOff>177800</xdr:colOff>
      <xdr:row>100</xdr:row>
      <xdr:rowOff>87630</xdr:rowOff>
    </xdr:to>
    <xdr:cxnSp macro="">
      <xdr:nvCxnSpPr>
        <xdr:cNvPr id="481" name="直線コネクタ 480"/>
        <xdr:cNvCxnSpPr/>
      </xdr:nvCxnSpPr>
      <xdr:spPr>
        <a:xfrm flipV="1">
          <a:off x="7861300" y="1720596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100</xdr:row>
      <xdr:rowOff>55880</xdr:rowOff>
    </xdr:from>
    <xdr:to>
      <xdr:col>36</xdr:col>
      <xdr:colOff>165100</xdr:colOff>
      <xdr:row>100</xdr:row>
      <xdr:rowOff>157480</xdr:rowOff>
    </xdr:to>
    <xdr:sp macro="" textlink="">
      <xdr:nvSpPr>
        <xdr:cNvPr id="482" name="楕円 481"/>
        <xdr:cNvSpPr/>
      </xdr:nvSpPr>
      <xdr:spPr>
        <a:xfrm>
          <a:off x="6921500" y="1720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100</xdr:row>
      <xdr:rowOff>87630</xdr:rowOff>
    </xdr:from>
    <xdr:to>
      <xdr:col>41</xdr:col>
      <xdr:colOff>50800</xdr:colOff>
      <xdr:row>100</xdr:row>
      <xdr:rowOff>106680</xdr:rowOff>
    </xdr:to>
    <xdr:cxnSp macro="">
      <xdr:nvCxnSpPr>
        <xdr:cNvPr id="483" name="直線コネクタ 482"/>
        <xdr:cNvCxnSpPr/>
      </xdr:nvCxnSpPr>
      <xdr:spPr>
        <a:xfrm flipV="1">
          <a:off x="6972300" y="1723263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161941</xdr:rowOff>
    </xdr:from>
    <xdr:ext cx="469744" cy="259045"/>
    <xdr:sp macro="" textlink="">
      <xdr:nvSpPr>
        <xdr:cNvPr id="484" name="n_1aveValue【市民会館】&#10;一人当たり面積"/>
        <xdr:cNvSpPr txBox="1"/>
      </xdr:nvSpPr>
      <xdr:spPr>
        <a:xfrm>
          <a:off x="9391727" y="18335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11447</xdr:rowOff>
    </xdr:from>
    <xdr:ext cx="469744" cy="259045"/>
    <xdr:sp macro="" textlink="">
      <xdr:nvSpPr>
        <xdr:cNvPr id="485" name="n_2aveValue【市民会館】&#10;一人当たり面積"/>
        <xdr:cNvSpPr txBox="1"/>
      </xdr:nvSpPr>
      <xdr:spPr>
        <a:xfrm>
          <a:off x="8515427" y="1835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24782</xdr:rowOff>
    </xdr:from>
    <xdr:ext cx="469744" cy="259045"/>
    <xdr:sp macro="" textlink="">
      <xdr:nvSpPr>
        <xdr:cNvPr id="486" name="n_3aveValue【市民会館】&#10;一人当たり面積"/>
        <xdr:cNvSpPr txBox="1"/>
      </xdr:nvSpPr>
      <xdr:spPr>
        <a:xfrm>
          <a:off x="7626427" y="1836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34307</xdr:rowOff>
    </xdr:from>
    <xdr:ext cx="469744" cy="259045"/>
    <xdr:sp macro="" textlink="">
      <xdr:nvSpPr>
        <xdr:cNvPr id="487" name="n_4aveValue【市民会館】&#10;一人当たり面積"/>
        <xdr:cNvSpPr txBox="1"/>
      </xdr:nvSpPr>
      <xdr:spPr>
        <a:xfrm>
          <a:off x="6737427" y="1837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98</xdr:row>
      <xdr:rowOff>101616</xdr:rowOff>
    </xdr:from>
    <xdr:ext cx="469744" cy="259045"/>
    <xdr:sp macro="" textlink="">
      <xdr:nvSpPr>
        <xdr:cNvPr id="488" name="n_1mainValue【市民会館】&#10;一人当たり面積"/>
        <xdr:cNvSpPr txBox="1"/>
      </xdr:nvSpPr>
      <xdr:spPr>
        <a:xfrm>
          <a:off x="9391727" y="1690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98</xdr:row>
      <xdr:rowOff>128288</xdr:rowOff>
    </xdr:from>
    <xdr:ext cx="469744" cy="259045"/>
    <xdr:sp macro="" textlink="">
      <xdr:nvSpPr>
        <xdr:cNvPr id="489" name="n_2mainValue【市民会館】&#10;一人当たり面積"/>
        <xdr:cNvSpPr txBox="1"/>
      </xdr:nvSpPr>
      <xdr:spPr>
        <a:xfrm>
          <a:off x="8515427" y="1693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98</xdr:row>
      <xdr:rowOff>154957</xdr:rowOff>
    </xdr:from>
    <xdr:ext cx="469744" cy="259045"/>
    <xdr:sp macro="" textlink="">
      <xdr:nvSpPr>
        <xdr:cNvPr id="490" name="n_3mainValue【市民会館】&#10;一人当たり面積"/>
        <xdr:cNvSpPr txBox="1"/>
      </xdr:nvSpPr>
      <xdr:spPr>
        <a:xfrm>
          <a:off x="7626427" y="1695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99</xdr:row>
      <xdr:rowOff>2557</xdr:rowOff>
    </xdr:from>
    <xdr:ext cx="469744" cy="259045"/>
    <xdr:sp macro="" textlink="">
      <xdr:nvSpPr>
        <xdr:cNvPr id="491" name="n_4mainValue【市民会館】&#10;一人当たり面積"/>
        <xdr:cNvSpPr txBox="1"/>
      </xdr:nvSpPr>
      <xdr:spPr>
        <a:xfrm>
          <a:off x="6737427" y="1697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0" name="テキスト ボックス 49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1" name="直線コネクタ 50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2" name="テキスト ボックス 50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3" name="直線コネクタ 50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4" name="テキスト ボックス 503"/>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5" name="直線コネクタ 50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6" name="テキスト ボックス 50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7" name="直線コネクタ 50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8" name="テキスト ボックス 50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9" name="直線コネクタ 50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0" name="テキスト ボックス 50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1" name="直線コネクタ 51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2" name="テキスト ボックス 51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3" name="直線コネクタ 51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4" name="テキスト ボックス 513"/>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5" name="直線コネクタ 51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37011</xdr:rowOff>
    </xdr:from>
    <xdr:to>
      <xdr:col>85</xdr:col>
      <xdr:colOff>126364</xdr:colOff>
      <xdr:row>42</xdr:row>
      <xdr:rowOff>81099</xdr:rowOff>
    </xdr:to>
    <xdr:cxnSp macro="">
      <xdr:nvCxnSpPr>
        <xdr:cNvPr id="517" name="直線コネクタ 516"/>
        <xdr:cNvCxnSpPr/>
      </xdr:nvCxnSpPr>
      <xdr:spPr>
        <a:xfrm flipV="1">
          <a:off x="16318864" y="5866311"/>
          <a:ext cx="0" cy="1415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84926</xdr:rowOff>
    </xdr:from>
    <xdr:ext cx="405111" cy="259045"/>
    <xdr:sp macro="" textlink="">
      <xdr:nvSpPr>
        <xdr:cNvPr id="518" name="【一般廃棄物処理施設】&#10;有形固定資産減価償却率最小値テキスト"/>
        <xdr:cNvSpPr txBox="1"/>
      </xdr:nvSpPr>
      <xdr:spPr>
        <a:xfrm>
          <a:off x="16357600" y="728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81099</xdr:rowOff>
    </xdr:from>
    <xdr:to>
      <xdr:col>86</xdr:col>
      <xdr:colOff>25400</xdr:colOff>
      <xdr:row>42</xdr:row>
      <xdr:rowOff>81099</xdr:rowOff>
    </xdr:to>
    <xdr:cxnSp macro="">
      <xdr:nvCxnSpPr>
        <xdr:cNvPr id="519" name="直線コネクタ 518"/>
        <xdr:cNvCxnSpPr/>
      </xdr:nvCxnSpPr>
      <xdr:spPr>
        <a:xfrm>
          <a:off x="16230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155138</xdr:rowOff>
    </xdr:from>
    <xdr:ext cx="405111" cy="259045"/>
    <xdr:sp macro="" textlink="">
      <xdr:nvSpPr>
        <xdr:cNvPr id="520" name="【一般廃棄物処理施設】&#10;有形固定資産減価償却率最大値テキスト"/>
        <xdr:cNvSpPr txBox="1"/>
      </xdr:nvSpPr>
      <xdr:spPr>
        <a:xfrm>
          <a:off x="16357600" y="5641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37011</xdr:rowOff>
    </xdr:from>
    <xdr:to>
      <xdr:col>86</xdr:col>
      <xdr:colOff>25400</xdr:colOff>
      <xdr:row>34</xdr:row>
      <xdr:rowOff>37011</xdr:rowOff>
    </xdr:to>
    <xdr:cxnSp macro="">
      <xdr:nvCxnSpPr>
        <xdr:cNvPr id="521" name="直線コネクタ 520"/>
        <xdr:cNvCxnSpPr/>
      </xdr:nvCxnSpPr>
      <xdr:spPr>
        <a:xfrm>
          <a:off x="16230600" y="5866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49547</xdr:rowOff>
    </xdr:from>
    <xdr:ext cx="405111" cy="259045"/>
    <xdr:sp macro="" textlink="">
      <xdr:nvSpPr>
        <xdr:cNvPr id="522" name="【一般廃棄物処理施設】&#10;有形固定資産減価償却率平均値テキスト"/>
        <xdr:cNvSpPr txBox="1"/>
      </xdr:nvSpPr>
      <xdr:spPr>
        <a:xfrm>
          <a:off x="16357600" y="656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71120</xdr:rowOff>
    </xdr:from>
    <xdr:to>
      <xdr:col>85</xdr:col>
      <xdr:colOff>177800</xdr:colOff>
      <xdr:row>39</xdr:row>
      <xdr:rowOff>1270</xdr:rowOff>
    </xdr:to>
    <xdr:sp macro="" textlink="">
      <xdr:nvSpPr>
        <xdr:cNvPr id="523" name="フローチャート: 判断 522"/>
        <xdr:cNvSpPr/>
      </xdr:nvSpPr>
      <xdr:spPr>
        <a:xfrm>
          <a:off x="162687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46627</xdr:rowOff>
    </xdr:from>
    <xdr:to>
      <xdr:col>81</xdr:col>
      <xdr:colOff>101600</xdr:colOff>
      <xdr:row>38</xdr:row>
      <xdr:rowOff>148227</xdr:rowOff>
    </xdr:to>
    <xdr:sp macro="" textlink="">
      <xdr:nvSpPr>
        <xdr:cNvPr id="524" name="フローチャート: 判断 523"/>
        <xdr:cNvSpPr/>
      </xdr:nvSpPr>
      <xdr:spPr>
        <a:xfrm>
          <a:off x="15430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48260</xdr:rowOff>
    </xdr:from>
    <xdr:to>
      <xdr:col>76</xdr:col>
      <xdr:colOff>165100</xdr:colOff>
      <xdr:row>38</xdr:row>
      <xdr:rowOff>149860</xdr:rowOff>
    </xdr:to>
    <xdr:sp macro="" textlink="">
      <xdr:nvSpPr>
        <xdr:cNvPr id="525" name="フローチャート: 判断 524"/>
        <xdr:cNvSpPr/>
      </xdr:nvSpPr>
      <xdr:spPr>
        <a:xfrm>
          <a:off x="1454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48260</xdr:rowOff>
    </xdr:from>
    <xdr:to>
      <xdr:col>72</xdr:col>
      <xdr:colOff>38100</xdr:colOff>
      <xdr:row>38</xdr:row>
      <xdr:rowOff>149860</xdr:rowOff>
    </xdr:to>
    <xdr:sp macro="" textlink="">
      <xdr:nvSpPr>
        <xdr:cNvPr id="526" name="フローチャート: 判断 525"/>
        <xdr:cNvSpPr/>
      </xdr:nvSpPr>
      <xdr:spPr>
        <a:xfrm>
          <a:off x="13652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36830</xdr:rowOff>
    </xdr:from>
    <xdr:to>
      <xdr:col>67</xdr:col>
      <xdr:colOff>101600</xdr:colOff>
      <xdr:row>38</xdr:row>
      <xdr:rowOff>138430</xdr:rowOff>
    </xdr:to>
    <xdr:sp macro="" textlink="">
      <xdr:nvSpPr>
        <xdr:cNvPr id="527" name="フローチャート: 判断 526"/>
        <xdr:cNvSpPr/>
      </xdr:nvSpPr>
      <xdr:spPr>
        <a:xfrm>
          <a:off x="12763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8" name="テキスト ボックス 5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9" name="テキスト ボックス 5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0" name="テキスト ボックス 5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1" name="テキスト ボックス 5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2" name="テキスト ボックス 5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58057</xdr:rowOff>
    </xdr:from>
    <xdr:to>
      <xdr:col>85</xdr:col>
      <xdr:colOff>177800</xdr:colOff>
      <xdr:row>36</xdr:row>
      <xdr:rowOff>159657</xdr:rowOff>
    </xdr:to>
    <xdr:sp macro="" textlink="">
      <xdr:nvSpPr>
        <xdr:cNvPr id="533" name="楕円 532"/>
        <xdr:cNvSpPr/>
      </xdr:nvSpPr>
      <xdr:spPr>
        <a:xfrm>
          <a:off x="16268700" y="623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80934</xdr:rowOff>
    </xdr:from>
    <xdr:ext cx="405111" cy="259045"/>
    <xdr:sp macro="" textlink="">
      <xdr:nvSpPr>
        <xdr:cNvPr id="534" name="【一般廃棄物処理施設】&#10;有形固定資産減価償却率該当値テキスト"/>
        <xdr:cNvSpPr txBox="1"/>
      </xdr:nvSpPr>
      <xdr:spPr>
        <a:xfrm>
          <a:off x="16357600" y="6081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72753</xdr:rowOff>
    </xdr:from>
    <xdr:to>
      <xdr:col>81</xdr:col>
      <xdr:colOff>101600</xdr:colOff>
      <xdr:row>37</xdr:row>
      <xdr:rowOff>2903</xdr:rowOff>
    </xdr:to>
    <xdr:sp macro="" textlink="">
      <xdr:nvSpPr>
        <xdr:cNvPr id="535" name="楕円 534"/>
        <xdr:cNvSpPr/>
      </xdr:nvSpPr>
      <xdr:spPr>
        <a:xfrm>
          <a:off x="15430500" y="624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108857</xdr:rowOff>
    </xdr:from>
    <xdr:to>
      <xdr:col>85</xdr:col>
      <xdr:colOff>127000</xdr:colOff>
      <xdr:row>36</xdr:row>
      <xdr:rowOff>123553</xdr:rowOff>
    </xdr:to>
    <xdr:cxnSp macro="">
      <xdr:nvCxnSpPr>
        <xdr:cNvPr id="536" name="直線コネクタ 535"/>
        <xdr:cNvCxnSpPr/>
      </xdr:nvCxnSpPr>
      <xdr:spPr>
        <a:xfrm flipV="1">
          <a:off x="15481300" y="6281057"/>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23767</xdr:rowOff>
    </xdr:from>
    <xdr:to>
      <xdr:col>76</xdr:col>
      <xdr:colOff>165100</xdr:colOff>
      <xdr:row>36</xdr:row>
      <xdr:rowOff>125367</xdr:rowOff>
    </xdr:to>
    <xdr:sp macro="" textlink="">
      <xdr:nvSpPr>
        <xdr:cNvPr id="537" name="楕円 536"/>
        <xdr:cNvSpPr/>
      </xdr:nvSpPr>
      <xdr:spPr>
        <a:xfrm>
          <a:off x="14541500" y="619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74567</xdr:rowOff>
    </xdr:from>
    <xdr:to>
      <xdr:col>81</xdr:col>
      <xdr:colOff>50800</xdr:colOff>
      <xdr:row>36</xdr:row>
      <xdr:rowOff>123553</xdr:rowOff>
    </xdr:to>
    <xdr:cxnSp macro="">
      <xdr:nvCxnSpPr>
        <xdr:cNvPr id="538" name="直線コネクタ 537"/>
        <xdr:cNvCxnSpPr/>
      </xdr:nvCxnSpPr>
      <xdr:spPr>
        <a:xfrm>
          <a:off x="14592300" y="624676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147864</xdr:rowOff>
    </xdr:from>
    <xdr:to>
      <xdr:col>72</xdr:col>
      <xdr:colOff>38100</xdr:colOff>
      <xdr:row>36</xdr:row>
      <xdr:rowOff>78014</xdr:rowOff>
    </xdr:to>
    <xdr:sp macro="" textlink="">
      <xdr:nvSpPr>
        <xdr:cNvPr id="539" name="楕円 538"/>
        <xdr:cNvSpPr/>
      </xdr:nvSpPr>
      <xdr:spPr>
        <a:xfrm>
          <a:off x="13652500" y="614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27214</xdr:rowOff>
    </xdr:from>
    <xdr:to>
      <xdr:col>76</xdr:col>
      <xdr:colOff>114300</xdr:colOff>
      <xdr:row>36</xdr:row>
      <xdr:rowOff>74567</xdr:rowOff>
    </xdr:to>
    <xdr:cxnSp macro="">
      <xdr:nvCxnSpPr>
        <xdr:cNvPr id="540" name="直線コネクタ 539"/>
        <xdr:cNvCxnSpPr/>
      </xdr:nvCxnSpPr>
      <xdr:spPr>
        <a:xfrm>
          <a:off x="13703300" y="6199414"/>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98878</xdr:rowOff>
    </xdr:from>
    <xdr:to>
      <xdr:col>67</xdr:col>
      <xdr:colOff>101600</xdr:colOff>
      <xdr:row>36</xdr:row>
      <xdr:rowOff>29028</xdr:rowOff>
    </xdr:to>
    <xdr:sp macro="" textlink="">
      <xdr:nvSpPr>
        <xdr:cNvPr id="541" name="楕円 540"/>
        <xdr:cNvSpPr/>
      </xdr:nvSpPr>
      <xdr:spPr>
        <a:xfrm>
          <a:off x="12763500" y="609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149678</xdr:rowOff>
    </xdr:from>
    <xdr:to>
      <xdr:col>71</xdr:col>
      <xdr:colOff>177800</xdr:colOff>
      <xdr:row>36</xdr:row>
      <xdr:rowOff>27214</xdr:rowOff>
    </xdr:to>
    <xdr:cxnSp macro="">
      <xdr:nvCxnSpPr>
        <xdr:cNvPr id="542" name="直線コネクタ 541"/>
        <xdr:cNvCxnSpPr/>
      </xdr:nvCxnSpPr>
      <xdr:spPr>
        <a:xfrm>
          <a:off x="12814300" y="6150428"/>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139354</xdr:rowOff>
    </xdr:from>
    <xdr:ext cx="405111" cy="259045"/>
    <xdr:sp macro="" textlink="">
      <xdr:nvSpPr>
        <xdr:cNvPr id="543" name="n_1aveValue【一般廃棄物処理施設】&#10;有形固定資産減価償却率"/>
        <xdr:cNvSpPr txBox="1"/>
      </xdr:nvSpPr>
      <xdr:spPr>
        <a:xfrm>
          <a:off x="15266044" y="665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140987</xdr:rowOff>
    </xdr:from>
    <xdr:ext cx="405111" cy="259045"/>
    <xdr:sp macro="" textlink="">
      <xdr:nvSpPr>
        <xdr:cNvPr id="544" name="n_2aveValue【一般廃棄物処理施設】&#10;有形固定資産減価償却率"/>
        <xdr:cNvSpPr txBox="1"/>
      </xdr:nvSpPr>
      <xdr:spPr>
        <a:xfrm>
          <a:off x="14389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140987</xdr:rowOff>
    </xdr:from>
    <xdr:ext cx="405111" cy="259045"/>
    <xdr:sp macro="" textlink="">
      <xdr:nvSpPr>
        <xdr:cNvPr id="545" name="n_3aveValue【一般廃棄物処理施設】&#10;有形固定資産減価償却率"/>
        <xdr:cNvSpPr txBox="1"/>
      </xdr:nvSpPr>
      <xdr:spPr>
        <a:xfrm>
          <a:off x="13500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129557</xdr:rowOff>
    </xdr:from>
    <xdr:ext cx="405111" cy="259045"/>
    <xdr:sp macro="" textlink="">
      <xdr:nvSpPr>
        <xdr:cNvPr id="546" name="n_4aveValue【一般廃棄物処理施設】&#10;有形固定資産減価償却率"/>
        <xdr:cNvSpPr txBox="1"/>
      </xdr:nvSpPr>
      <xdr:spPr>
        <a:xfrm>
          <a:off x="126117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19430</xdr:rowOff>
    </xdr:from>
    <xdr:ext cx="405111" cy="259045"/>
    <xdr:sp macro="" textlink="">
      <xdr:nvSpPr>
        <xdr:cNvPr id="547" name="n_1mainValue【一般廃棄物処理施設】&#10;有形固定資産減価償却率"/>
        <xdr:cNvSpPr txBox="1"/>
      </xdr:nvSpPr>
      <xdr:spPr>
        <a:xfrm>
          <a:off x="15266044" y="6020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141894</xdr:rowOff>
    </xdr:from>
    <xdr:ext cx="405111" cy="259045"/>
    <xdr:sp macro="" textlink="">
      <xdr:nvSpPr>
        <xdr:cNvPr id="548" name="n_2mainValue【一般廃棄物処理施設】&#10;有形固定資産減価償却率"/>
        <xdr:cNvSpPr txBox="1"/>
      </xdr:nvSpPr>
      <xdr:spPr>
        <a:xfrm>
          <a:off x="14389744" y="5971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94541</xdr:rowOff>
    </xdr:from>
    <xdr:ext cx="405111" cy="259045"/>
    <xdr:sp macro="" textlink="">
      <xdr:nvSpPr>
        <xdr:cNvPr id="549" name="n_3mainValue【一般廃棄物処理施設】&#10;有形固定資産減価償却率"/>
        <xdr:cNvSpPr txBox="1"/>
      </xdr:nvSpPr>
      <xdr:spPr>
        <a:xfrm>
          <a:off x="13500744" y="5923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45555</xdr:rowOff>
    </xdr:from>
    <xdr:ext cx="405111" cy="259045"/>
    <xdr:sp macro="" textlink="">
      <xdr:nvSpPr>
        <xdr:cNvPr id="550" name="n_4mainValue【一般廃棄物処理施設】&#10;有形固定資産減価償却率"/>
        <xdr:cNvSpPr txBox="1"/>
      </xdr:nvSpPr>
      <xdr:spPr>
        <a:xfrm>
          <a:off x="12611744" y="5874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9" name="テキスト ボックス 5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1" name="直線コネクタ 56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2" name="テキスト ボックス 561"/>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3" name="直線コネクタ 56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4" name="テキスト ボックス 563"/>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5" name="直線コネクタ 56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6" name="テキスト ボックス 565"/>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7" name="直線コネクタ 56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8" name="テキスト ボックス 567"/>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9" name="直線コネクタ 56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0" name="テキスト ボックス 569"/>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2" name="テキスト ボックス 57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126198</xdr:rowOff>
    </xdr:from>
    <xdr:to>
      <xdr:col>116</xdr:col>
      <xdr:colOff>62864</xdr:colOff>
      <xdr:row>42</xdr:row>
      <xdr:rowOff>37818</xdr:rowOff>
    </xdr:to>
    <xdr:cxnSp macro="">
      <xdr:nvCxnSpPr>
        <xdr:cNvPr id="574" name="直線コネクタ 573"/>
        <xdr:cNvCxnSpPr/>
      </xdr:nvCxnSpPr>
      <xdr:spPr>
        <a:xfrm flipV="1">
          <a:off x="22160864" y="5955498"/>
          <a:ext cx="0" cy="1283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41645</xdr:rowOff>
    </xdr:from>
    <xdr:ext cx="313932" cy="259045"/>
    <xdr:sp macro="" textlink="">
      <xdr:nvSpPr>
        <xdr:cNvPr id="575" name="【一般廃棄物処理施設】&#10;一人当たり有形固定資産（償却資産）額最小値テキスト"/>
        <xdr:cNvSpPr txBox="1"/>
      </xdr:nvSpPr>
      <xdr:spPr>
        <a:xfrm>
          <a:off x="22199600" y="72425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37818</xdr:rowOff>
    </xdr:from>
    <xdr:to>
      <xdr:col>116</xdr:col>
      <xdr:colOff>152400</xdr:colOff>
      <xdr:row>42</xdr:row>
      <xdr:rowOff>37818</xdr:rowOff>
    </xdr:to>
    <xdr:cxnSp macro="">
      <xdr:nvCxnSpPr>
        <xdr:cNvPr id="576" name="直線コネクタ 575"/>
        <xdr:cNvCxnSpPr/>
      </xdr:nvCxnSpPr>
      <xdr:spPr>
        <a:xfrm>
          <a:off x="22072600" y="7238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72875</xdr:rowOff>
    </xdr:from>
    <xdr:ext cx="599010" cy="259045"/>
    <xdr:sp macro="" textlink="">
      <xdr:nvSpPr>
        <xdr:cNvPr id="577" name="【一般廃棄物処理施設】&#10;一人当たり有形固定資産（償却資産）額最大値テキスト"/>
        <xdr:cNvSpPr txBox="1"/>
      </xdr:nvSpPr>
      <xdr:spPr>
        <a:xfrm>
          <a:off x="22199600" y="5730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126198</xdr:rowOff>
    </xdr:from>
    <xdr:to>
      <xdr:col>116</xdr:col>
      <xdr:colOff>152400</xdr:colOff>
      <xdr:row>34</xdr:row>
      <xdr:rowOff>126198</xdr:rowOff>
    </xdr:to>
    <xdr:cxnSp macro="">
      <xdr:nvCxnSpPr>
        <xdr:cNvPr id="578" name="直線コネクタ 577"/>
        <xdr:cNvCxnSpPr/>
      </xdr:nvCxnSpPr>
      <xdr:spPr>
        <a:xfrm>
          <a:off x="22072600" y="5955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63251</xdr:rowOff>
    </xdr:from>
    <xdr:ext cx="599010" cy="259045"/>
    <xdr:sp macro="" textlink="">
      <xdr:nvSpPr>
        <xdr:cNvPr id="579" name="【一般廃棄物処理施設】&#10;一人当たり有形固定資産（償却資産）額平均値テキスト"/>
        <xdr:cNvSpPr txBox="1"/>
      </xdr:nvSpPr>
      <xdr:spPr>
        <a:xfrm>
          <a:off x="22199600" y="65783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40374</xdr:rowOff>
    </xdr:from>
    <xdr:to>
      <xdr:col>116</xdr:col>
      <xdr:colOff>114300</xdr:colOff>
      <xdr:row>39</xdr:row>
      <xdr:rowOff>141974</xdr:rowOff>
    </xdr:to>
    <xdr:sp macro="" textlink="">
      <xdr:nvSpPr>
        <xdr:cNvPr id="580" name="フローチャート: 判断 579"/>
        <xdr:cNvSpPr/>
      </xdr:nvSpPr>
      <xdr:spPr>
        <a:xfrm>
          <a:off x="22110700" y="6726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56318</xdr:rowOff>
    </xdr:from>
    <xdr:to>
      <xdr:col>112</xdr:col>
      <xdr:colOff>38100</xdr:colOff>
      <xdr:row>39</xdr:row>
      <xdr:rowOff>157918</xdr:rowOff>
    </xdr:to>
    <xdr:sp macro="" textlink="">
      <xdr:nvSpPr>
        <xdr:cNvPr id="581" name="フローチャート: 判断 580"/>
        <xdr:cNvSpPr/>
      </xdr:nvSpPr>
      <xdr:spPr>
        <a:xfrm>
          <a:off x="21272500" y="6742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64502</xdr:rowOff>
    </xdr:from>
    <xdr:to>
      <xdr:col>107</xdr:col>
      <xdr:colOff>101600</xdr:colOff>
      <xdr:row>39</xdr:row>
      <xdr:rowOff>166102</xdr:rowOff>
    </xdr:to>
    <xdr:sp macro="" textlink="">
      <xdr:nvSpPr>
        <xdr:cNvPr id="582" name="フローチャート: 判断 581"/>
        <xdr:cNvSpPr/>
      </xdr:nvSpPr>
      <xdr:spPr>
        <a:xfrm>
          <a:off x="20383500" y="6751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75692</xdr:rowOff>
    </xdr:from>
    <xdr:to>
      <xdr:col>102</xdr:col>
      <xdr:colOff>165100</xdr:colOff>
      <xdr:row>40</xdr:row>
      <xdr:rowOff>5842</xdr:rowOff>
    </xdr:to>
    <xdr:sp macro="" textlink="">
      <xdr:nvSpPr>
        <xdr:cNvPr id="583" name="フローチャート: 判断 582"/>
        <xdr:cNvSpPr/>
      </xdr:nvSpPr>
      <xdr:spPr>
        <a:xfrm>
          <a:off x="19494500" y="676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89972</xdr:rowOff>
    </xdr:from>
    <xdr:to>
      <xdr:col>98</xdr:col>
      <xdr:colOff>38100</xdr:colOff>
      <xdr:row>40</xdr:row>
      <xdr:rowOff>20122</xdr:rowOff>
    </xdr:to>
    <xdr:sp macro="" textlink="">
      <xdr:nvSpPr>
        <xdr:cNvPr id="584" name="フローチャート: 判断 583"/>
        <xdr:cNvSpPr/>
      </xdr:nvSpPr>
      <xdr:spPr>
        <a:xfrm>
          <a:off x="18605500" y="677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121450</xdr:rowOff>
    </xdr:from>
    <xdr:to>
      <xdr:col>116</xdr:col>
      <xdr:colOff>114300</xdr:colOff>
      <xdr:row>40</xdr:row>
      <xdr:rowOff>51600</xdr:rowOff>
    </xdr:to>
    <xdr:sp macro="" textlink="">
      <xdr:nvSpPr>
        <xdr:cNvPr id="590" name="楕円 589"/>
        <xdr:cNvSpPr/>
      </xdr:nvSpPr>
      <xdr:spPr>
        <a:xfrm>
          <a:off x="22110700" y="680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99877</xdr:rowOff>
    </xdr:from>
    <xdr:ext cx="534377" cy="259045"/>
    <xdr:sp macro="" textlink="">
      <xdr:nvSpPr>
        <xdr:cNvPr id="591" name="【一般廃棄物処理施設】&#10;一人当たり有形固定資産（償却資産）額該当値テキスト"/>
        <xdr:cNvSpPr txBox="1"/>
      </xdr:nvSpPr>
      <xdr:spPr>
        <a:xfrm>
          <a:off x="22199600" y="6786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138801</xdr:rowOff>
    </xdr:from>
    <xdr:to>
      <xdr:col>112</xdr:col>
      <xdr:colOff>38100</xdr:colOff>
      <xdr:row>40</xdr:row>
      <xdr:rowOff>68951</xdr:rowOff>
    </xdr:to>
    <xdr:sp macro="" textlink="">
      <xdr:nvSpPr>
        <xdr:cNvPr id="592" name="楕円 591"/>
        <xdr:cNvSpPr/>
      </xdr:nvSpPr>
      <xdr:spPr>
        <a:xfrm>
          <a:off x="21272500" y="682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800</xdr:rowOff>
    </xdr:from>
    <xdr:to>
      <xdr:col>116</xdr:col>
      <xdr:colOff>63500</xdr:colOff>
      <xdr:row>40</xdr:row>
      <xdr:rowOff>18151</xdr:rowOff>
    </xdr:to>
    <xdr:cxnSp macro="">
      <xdr:nvCxnSpPr>
        <xdr:cNvPr id="593" name="直線コネクタ 592"/>
        <xdr:cNvCxnSpPr/>
      </xdr:nvCxnSpPr>
      <xdr:spPr>
        <a:xfrm flipV="1">
          <a:off x="21323300" y="6858800"/>
          <a:ext cx="838200" cy="17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145545</xdr:rowOff>
    </xdr:from>
    <xdr:to>
      <xdr:col>107</xdr:col>
      <xdr:colOff>101600</xdr:colOff>
      <xdr:row>40</xdr:row>
      <xdr:rowOff>75695</xdr:rowOff>
    </xdr:to>
    <xdr:sp macro="" textlink="">
      <xdr:nvSpPr>
        <xdr:cNvPr id="594" name="楕円 593"/>
        <xdr:cNvSpPr/>
      </xdr:nvSpPr>
      <xdr:spPr>
        <a:xfrm>
          <a:off x="20383500" y="683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18151</xdr:rowOff>
    </xdr:from>
    <xdr:to>
      <xdr:col>111</xdr:col>
      <xdr:colOff>177800</xdr:colOff>
      <xdr:row>40</xdr:row>
      <xdr:rowOff>24895</xdr:rowOff>
    </xdr:to>
    <xdr:cxnSp macro="">
      <xdr:nvCxnSpPr>
        <xdr:cNvPr id="595" name="直線コネクタ 594"/>
        <xdr:cNvCxnSpPr/>
      </xdr:nvCxnSpPr>
      <xdr:spPr>
        <a:xfrm flipV="1">
          <a:off x="20434300" y="6876151"/>
          <a:ext cx="889000" cy="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151770</xdr:rowOff>
    </xdr:from>
    <xdr:to>
      <xdr:col>102</xdr:col>
      <xdr:colOff>165100</xdr:colOff>
      <xdr:row>40</xdr:row>
      <xdr:rowOff>81920</xdr:rowOff>
    </xdr:to>
    <xdr:sp macro="" textlink="">
      <xdr:nvSpPr>
        <xdr:cNvPr id="596" name="楕円 595"/>
        <xdr:cNvSpPr/>
      </xdr:nvSpPr>
      <xdr:spPr>
        <a:xfrm>
          <a:off x="19494500" y="683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24895</xdr:rowOff>
    </xdr:from>
    <xdr:to>
      <xdr:col>107</xdr:col>
      <xdr:colOff>50800</xdr:colOff>
      <xdr:row>40</xdr:row>
      <xdr:rowOff>31120</xdr:rowOff>
    </xdr:to>
    <xdr:cxnSp macro="">
      <xdr:nvCxnSpPr>
        <xdr:cNvPr id="597" name="直線コネクタ 596"/>
        <xdr:cNvCxnSpPr/>
      </xdr:nvCxnSpPr>
      <xdr:spPr>
        <a:xfrm flipV="1">
          <a:off x="19545300" y="6882895"/>
          <a:ext cx="889000" cy="6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156830</xdr:rowOff>
    </xdr:from>
    <xdr:to>
      <xdr:col>98</xdr:col>
      <xdr:colOff>38100</xdr:colOff>
      <xdr:row>40</xdr:row>
      <xdr:rowOff>86980</xdr:rowOff>
    </xdr:to>
    <xdr:sp macro="" textlink="">
      <xdr:nvSpPr>
        <xdr:cNvPr id="598" name="楕円 597"/>
        <xdr:cNvSpPr/>
      </xdr:nvSpPr>
      <xdr:spPr>
        <a:xfrm>
          <a:off x="18605500" y="68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31120</xdr:rowOff>
    </xdr:from>
    <xdr:to>
      <xdr:col>102</xdr:col>
      <xdr:colOff>114300</xdr:colOff>
      <xdr:row>40</xdr:row>
      <xdr:rowOff>36180</xdr:rowOff>
    </xdr:to>
    <xdr:cxnSp macro="">
      <xdr:nvCxnSpPr>
        <xdr:cNvPr id="599" name="直線コネクタ 598"/>
        <xdr:cNvCxnSpPr/>
      </xdr:nvCxnSpPr>
      <xdr:spPr>
        <a:xfrm flipV="1">
          <a:off x="18656300" y="6889120"/>
          <a:ext cx="889000" cy="5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2995</xdr:rowOff>
    </xdr:from>
    <xdr:ext cx="599010" cy="259045"/>
    <xdr:sp macro="" textlink="">
      <xdr:nvSpPr>
        <xdr:cNvPr id="600" name="n_1aveValue【一般廃棄物処理施設】&#10;一人当たり有形固定資産（償却資産）額"/>
        <xdr:cNvSpPr txBox="1"/>
      </xdr:nvSpPr>
      <xdr:spPr>
        <a:xfrm>
          <a:off x="21011095" y="6518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11179</xdr:rowOff>
    </xdr:from>
    <xdr:ext cx="599010" cy="259045"/>
    <xdr:sp macro="" textlink="">
      <xdr:nvSpPr>
        <xdr:cNvPr id="601" name="n_2aveValue【一般廃棄物処理施設】&#10;一人当たり有形固定資産（償却資産）額"/>
        <xdr:cNvSpPr txBox="1"/>
      </xdr:nvSpPr>
      <xdr:spPr>
        <a:xfrm>
          <a:off x="20134795" y="6526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22369</xdr:rowOff>
    </xdr:from>
    <xdr:ext cx="599010" cy="259045"/>
    <xdr:sp macro="" textlink="">
      <xdr:nvSpPr>
        <xdr:cNvPr id="602" name="n_3aveValue【一般廃棄物処理施設】&#10;一人当たり有形固定資産（償却資産）額"/>
        <xdr:cNvSpPr txBox="1"/>
      </xdr:nvSpPr>
      <xdr:spPr>
        <a:xfrm>
          <a:off x="19245795" y="6537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36649</xdr:rowOff>
    </xdr:from>
    <xdr:ext cx="599010" cy="259045"/>
    <xdr:sp macro="" textlink="">
      <xdr:nvSpPr>
        <xdr:cNvPr id="603" name="n_4aveValue【一般廃棄物処理施設】&#10;一人当たり有形固定資産（償却資産）額"/>
        <xdr:cNvSpPr txBox="1"/>
      </xdr:nvSpPr>
      <xdr:spPr>
        <a:xfrm>
          <a:off x="18356795" y="6551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60078</xdr:rowOff>
    </xdr:from>
    <xdr:ext cx="534377" cy="259045"/>
    <xdr:sp macro="" textlink="">
      <xdr:nvSpPr>
        <xdr:cNvPr id="604" name="n_1mainValue【一般廃棄物処理施設】&#10;一人当たり有形固定資産（償却資産）額"/>
        <xdr:cNvSpPr txBox="1"/>
      </xdr:nvSpPr>
      <xdr:spPr>
        <a:xfrm>
          <a:off x="21043411" y="691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66822</xdr:rowOff>
    </xdr:from>
    <xdr:ext cx="534377" cy="259045"/>
    <xdr:sp macro="" textlink="">
      <xdr:nvSpPr>
        <xdr:cNvPr id="605" name="n_2mainValue【一般廃棄物処理施設】&#10;一人当たり有形固定資産（償却資産）額"/>
        <xdr:cNvSpPr txBox="1"/>
      </xdr:nvSpPr>
      <xdr:spPr>
        <a:xfrm>
          <a:off x="20167111" y="6924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73047</xdr:rowOff>
    </xdr:from>
    <xdr:ext cx="534377" cy="259045"/>
    <xdr:sp macro="" textlink="">
      <xdr:nvSpPr>
        <xdr:cNvPr id="606" name="n_3mainValue【一般廃棄物処理施設】&#10;一人当たり有形固定資産（償却資産）額"/>
        <xdr:cNvSpPr txBox="1"/>
      </xdr:nvSpPr>
      <xdr:spPr>
        <a:xfrm>
          <a:off x="19278111" y="693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78107</xdr:rowOff>
    </xdr:from>
    <xdr:ext cx="534377" cy="259045"/>
    <xdr:sp macro="" textlink="">
      <xdr:nvSpPr>
        <xdr:cNvPr id="607" name="n_4mainValue【一般廃棄物処理施設】&#10;一人当たり有形固定資産（償却資産）額"/>
        <xdr:cNvSpPr txBox="1"/>
      </xdr:nvSpPr>
      <xdr:spPr>
        <a:xfrm>
          <a:off x="18389111" y="6936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616" name="正方形/長方形 61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7" name="正方形/長方形 61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8" name="正方形/長方形 61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9" name="正方形/長方形 61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0" name="正方形/長方形 61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1" name="正方形/長方形 62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2" name="正方形/長方形 62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3" name="正方形/長方形 622"/>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4" name="テキスト ボックス 63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5" name="直線コネクタ 63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6" name="テキスト ボックス 635"/>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7" name="直線コネクタ 63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8" name="テキスト ボックス 63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9" name="直線コネクタ 63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0" name="テキスト ボックス 63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1" name="直線コネクタ 64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2" name="テキスト ボックス 64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3" name="直線コネクタ 64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44" name="テキスト ボックス 643"/>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47" name="直線コネクタ 646"/>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48" name="【消防施設】&#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49" name="直線コネクタ 648"/>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50" name="【消防施設】&#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1" name="直線コネクタ 650"/>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162577</xdr:rowOff>
    </xdr:from>
    <xdr:ext cx="405111" cy="259045"/>
    <xdr:sp macro="" textlink="">
      <xdr:nvSpPr>
        <xdr:cNvPr id="652" name="【消防施設】&#10;有形固定資産減価償却率平均値テキスト"/>
        <xdr:cNvSpPr txBox="1"/>
      </xdr:nvSpPr>
      <xdr:spPr>
        <a:xfrm>
          <a:off x="16357600" y="14050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12700</xdr:rowOff>
    </xdr:from>
    <xdr:to>
      <xdr:col>85</xdr:col>
      <xdr:colOff>177800</xdr:colOff>
      <xdr:row>82</xdr:row>
      <xdr:rowOff>114300</xdr:rowOff>
    </xdr:to>
    <xdr:sp macro="" textlink="">
      <xdr:nvSpPr>
        <xdr:cNvPr id="653" name="フローチャート: 判断 652"/>
        <xdr:cNvSpPr/>
      </xdr:nvSpPr>
      <xdr:spPr>
        <a:xfrm>
          <a:off x="16268700" y="1407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165100</xdr:rowOff>
    </xdr:from>
    <xdr:to>
      <xdr:col>81</xdr:col>
      <xdr:colOff>101600</xdr:colOff>
      <xdr:row>82</xdr:row>
      <xdr:rowOff>95250</xdr:rowOff>
    </xdr:to>
    <xdr:sp macro="" textlink="">
      <xdr:nvSpPr>
        <xdr:cNvPr id="654" name="フローチャート: 判断 653"/>
        <xdr:cNvSpPr/>
      </xdr:nvSpPr>
      <xdr:spPr>
        <a:xfrm>
          <a:off x="15430500" y="1405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167639</xdr:rowOff>
    </xdr:from>
    <xdr:to>
      <xdr:col>76</xdr:col>
      <xdr:colOff>165100</xdr:colOff>
      <xdr:row>82</xdr:row>
      <xdr:rowOff>97789</xdr:rowOff>
    </xdr:to>
    <xdr:sp macro="" textlink="">
      <xdr:nvSpPr>
        <xdr:cNvPr id="655" name="フローチャート: 判断 654"/>
        <xdr:cNvSpPr/>
      </xdr:nvSpPr>
      <xdr:spPr>
        <a:xfrm>
          <a:off x="14541500" y="14055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7620</xdr:rowOff>
    </xdr:from>
    <xdr:to>
      <xdr:col>72</xdr:col>
      <xdr:colOff>38100</xdr:colOff>
      <xdr:row>82</xdr:row>
      <xdr:rowOff>109220</xdr:rowOff>
    </xdr:to>
    <xdr:sp macro="" textlink="">
      <xdr:nvSpPr>
        <xdr:cNvPr id="656" name="フローチャート: 判断 655"/>
        <xdr:cNvSpPr/>
      </xdr:nvSpPr>
      <xdr:spPr>
        <a:xfrm>
          <a:off x="13652500" y="1406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21589</xdr:rowOff>
    </xdr:from>
    <xdr:to>
      <xdr:col>67</xdr:col>
      <xdr:colOff>101600</xdr:colOff>
      <xdr:row>82</xdr:row>
      <xdr:rowOff>123189</xdr:rowOff>
    </xdr:to>
    <xdr:sp macro="" textlink="">
      <xdr:nvSpPr>
        <xdr:cNvPr id="657" name="フローチャート: 判断 656"/>
        <xdr:cNvSpPr/>
      </xdr:nvSpPr>
      <xdr:spPr>
        <a:xfrm>
          <a:off x="12763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124461</xdr:rowOff>
    </xdr:from>
    <xdr:to>
      <xdr:col>85</xdr:col>
      <xdr:colOff>177800</xdr:colOff>
      <xdr:row>82</xdr:row>
      <xdr:rowOff>54611</xdr:rowOff>
    </xdr:to>
    <xdr:sp macro="" textlink="">
      <xdr:nvSpPr>
        <xdr:cNvPr id="663" name="楕円 662"/>
        <xdr:cNvSpPr/>
      </xdr:nvSpPr>
      <xdr:spPr>
        <a:xfrm>
          <a:off x="16268700" y="140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147338</xdr:rowOff>
    </xdr:from>
    <xdr:ext cx="405111" cy="259045"/>
    <xdr:sp macro="" textlink="">
      <xdr:nvSpPr>
        <xdr:cNvPr id="664" name="【消防施設】&#10;有形固定資産減価償却率該当値テキスト"/>
        <xdr:cNvSpPr txBox="1"/>
      </xdr:nvSpPr>
      <xdr:spPr>
        <a:xfrm>
          <a:off x="16357600" y="1386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130811</xdr:rowOff>
    </xdr:from>
    <xdr:to>
      <xdr:col>81</xdr:col>
      <xdr:colOff>101600</xdr:colOff>
      <xdr:row>82</xdr:row>
      <xdr:rowOff>60961</xdr:rowOff>
    </xdr:to>
    <xdr:sp macro="" textlink="">
      <xdr:nvSpPr>
        <xdr:cNvPr id="665" name="楕円 664"/>
        <xdr:cNvSpPr/>
      </xdr:nvSpPr>
      <xdr:spPr>
        <a:xfrm>
          <a:off x="15430500" y="1401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3811</xdr:rowOff>
    </xdr:from>
    <xdr:to>
      <xdr:col>85</xdr:col>
      <xdr:colOff>127000</xdr:colOff>
      <xdr:row>82</xdr:row>
      <xdr:rowOff>10161</xdr:rowOff>
    </xdr:to>
    <xdr:cxnSp macro="">
      <xdr:nvCxnSpPr>
        <xdr:cNvPr id="666" name="直線コネクタ 665"/>
        <xdr:cNvCxnSpPr/>
      </xdr:nvCxnSpPr>
      <xdr:spPr>
        <a:xfrm flipV="1">
          <a:off x="15481300" y="14062711"/>
          <a:ext cx="8382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106680</xdr:rowOff>
    </xdr:from>
    <xdr:to>
      <xdr:col>76</xdr:col>
      <xdr:colOff>165100</xdr:colOff>
      <xdr:row>82</xdr:row>
      <xdr:rowOff>36830</xdr:rowOff>
    </xdr:to>
    <xdr:sp macro="" textlink="">
      <xdr:nvSpPr>
        <xdr:cNvPr id="667" name="楕円 666"/>
        <xdr:cNvSpPr/>
      </xdr:nvSpPr>
      <xdr:spPr>
        <a:xfrm>
          <a:off x="14541500" y="1399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157480</xdr:rowOff>
    </xdr:from>
    <xdr:to>
      <xdr:col>81</xdr:col>
      <xdr:colOff>50800</xdr:colOff>
      <xdr:row>82</xdr:row>
      <xdr:rowOff>10161</xdr:rowOff>
    </xdr:to>
    <xdr:cxnSp macro="">
      <xdr:nvCxnSpPr>
        <xdr:cNvPr id="668" name="直線コネクタ 667"/>
        <xdr:cNvCxnSpPr/>
      </xdr:nvCxnSpPr>
      <xdr:spPr>
        <a:xfrm>
          <a:off x="14592300" y="14044930"/>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111761</xdr:rowOff>
    </xdr:from>
    <xdr:to>
      <xdr:col>72</xdr:col>
      <xdr:colOff>38100</xdr:colOff>
      <xdr:row>82</xdr:row>
      <xdr:rowOff>41911</xdr:rowOff>
    </xdr:to>
    <xdr:sp macro="" textlink="">
      <xdr:nvSpPr>
        <xdr:cNvPr id="669" name="楕円 668"/>
        <xdr:cNvSpPr/>
      </xdr:nvSpPr>
      <xdr:spPr>
        <a:xfrm>
          <a:off x="13652500" y="1399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157480</xdr:rowOff>
    </xdr:from>
    <xdr:to>
      <xdr:col>76</xdr:col>
      <xdr:colOff>114300</xdr:colOff>
      <xdr:row>81</xdr:row>
      <xdr:rowOff>162561</xdr:rowOff>
    </xdr:to>
    <xdr:cxnSp macro="">
      <xdr:nvCxnSpPr>
        <xdr:cNvPr id="670" name="直線コネクタ 669"/>
        <xdr:cNvCxnSpPr/>
      </xdr:nvCxnSpPr>
      <xdr:spPr>
        <a:xfrm flipV="1">
          <a:off x="13703300" y="14044930"/>
          <a:ext cx="889000" cy="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46989</xdr:rowOff>
    </xdr:from>
    <xdr:to>
      <xdr:col>67</xdr:col>
      <xdr:colOff>101600</xdr:colOff>
      <xdr:row>81</xdr:row>
      <xdr:rowOff>148589</xdr:rowOff>
    </xdr:to>
    <xdr:sp macro="" textlink="">
      <xdr:nvSpPr>
        <xdr:cNvPr id="671" name="楕円 670"/>
        <xdr:cNvSpPr/>
      </xdr:nvSpPr>
      <xdr:spPr>
        <a:xfrm>
          <a:off x="12763500" y="1393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97789</xdr:rowOff>
    </xdr:from>
    <xdr:to>
      <xdr:col>71</xdr:col>
      <xdr:colOff>177800</xdr:colOff>
      <xdr:row>81</xdr:row>
      <xdr:rowOff>162561</xdr:rowOff>
    </xdr:to>
    <xdr:cxnSp macro="">
      <xdr:nvCxnSpPr>
        <xdr:cNvPr id="672" name="直線コネクタ 671"/>
        <xdr:cNvCxnSpPr/>
      </xdr:nvCxnSpPr>
      <xdr:spPr>
        <a:xfrm>
          <a:off x="12814300" y="13985239"/>
          <a:ext cx="889000" cy="6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86377</xdr:rowOff>
    </xdr:from>
    <xdr:ext cx="405111" cy="259045"/>
    <xdr:sp macro="" textlink="">
      <xdr:nvSpPr>
        <xdr:cNvPr id="673" name="n_1aveValue【消防施設】&#10;有形固定資産減価償却率"/>
        <xdr:cNvSpPr txBox="1"/>
      </xdr:nvSpPr>
      <xdr:spPr>
        <a:xfrm>
          <a:off x="15266044" y="14145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88916</xdr:rowOff>
    </xdr:from>
    <xdr:ext cx="405111" cy="259045"/>
    <xdr:sp macro="" textlink="">
      <xdr:nvSpPr>
        <xdr:cNvPr id="674" name="n_2aveValue【消防施設】&#10;有形固定資産減価償却率"/>
        <xdr:cNvSpPr txBox="1"/>
      </xdr:nvSpPr>
      <xdr:spPr>
        <a:xfrm>
          <a:off x="14389744" y="14147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100347</xdr:rowOff>
    </xdr:from>
    <xdr:ext cx="405111" cy="259045"/>
    <xdr:sp macro="" textlink="">
      <xdr:nvSpPr>
        <xdr:cNvPr id="675" name="n_3aveValue【消防施設】&#10;有形固定資産減価償却率"/>
        <xdr:cNvSpPr txBox="1"/>
      </xdr:nvSpPr>
      <xdr:spPr>
        <a:xfrm>
          <a:off x="13500744" y="14159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114316</xdr:rowOff>
    </xdr:from>
    <xdr:ext cx="405111" cy="259045"/>
    <xdr:sp macro="" textlink="">
      <xdr:nvSpPr>
        <xdr:cNvPr id="676" name="n_4aveValue【消防施設】&#10;有形固定資産減価償却率"/>
        <xdr:cNvSpPr txBox="1"/>
      </xdr:nvSpPr>
      <xdr:spPr>
        <a:xfrm>
          <a:off x="126117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77488</xdr:rowOff>
    </xdr:from>
    <xdr:ext cx="405111" cy="259045"/>
    <xdr:sp macro="" textlink="">
      <xdr:nvSpPr>
        <xdr:cNvPr id="677" name="n_1mainValue【消防施設】&#10;有形固定資産減価償却率"/>
        <xdr:cNvSpPr txBox="1"/>
      </xdr:nvSpPr>
      <xdr:spPr>
        <a:xfrm>
          <a:off x="15266044" y="13793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53357</xdr:rowOff>
    </xdr:from>
    <xdr:ext cx="405111" cy="259045"/>
    <xdr:sp macro="" textlink="">
      <xdr:nvSpPr>
        <xdr:cNvPr id="678" name="n_2mainValue【消防施設】&#10;有形固定資産減価償却率"/>
        <xdr:cNvSpPr txBox="1"/>
      </xdr:nvSpPr>
      <xdr:spPr>
        <a:xfrm>
          <a:off x="14389744" y="13769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58438</xdr:rowOff>
    </xdr:from>
    <xdr:ext cx="405111" cy="259045"/>
    <xdr:sp macro="" textlink="">
      <xdr:nvSpPr>
        <xdr:cNvPr id="679" name="n_3mainValue【消防施設】&#10;有形固定資産減価償却率"/>
        <xdr:cNvSpPr txBox="1"/>
      </xdr:nvSpPr>
      <xdr:spPr>
        <a:xfrm>
          <a:off x="13500744" y="13774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165116</xdr:rowOff>
    </xdr:from>
    <xdr:ext cx="405111" cy="259045"/>
    <xdr:sp macro="" textlink="">
      <xdr:nvSpPr>
        <xdr:cNvPr id="680" name="n_4mainValue【消防施設】&#10;有形固定資産減価償却率"/>
        <xdr:cNvSpPr txBox="1"/>
      </xdr:nvSpPr>
      <xdr:spPr>
        <a:xfrm>
          <a:off x="12611744" y="13709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1" name="直線コネクタ 69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2" name="テキスト ボックス 69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3" name="直線コネクタ 69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4" name="テキスト ボックス 69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5" name="直線コネクタ 69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6" name="テキスト ボックス 69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7" name="直線コネクタ 69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8" name="テキスト ボックス 69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9" name="直線コネクタ 69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0" name="テキスト ボックス 69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1" name="直線コネクタ 70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2" name="テキスト ボックス 70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82</xdr:row>
      <xdr:rowOff>76200</xdr:rowOff>
    </xdr:from>
    <xdr:to>
      <xdr:col>116</xdr:col>
      <xdr:colOff>62864</xdr:colOff>
      <xdr:row>86</xdr:row>
      <xdr:rowOff>97537</xdr:rowOff>
    </xdr:to>
    <xdr:cxnSp macro="">
      <xdr:nvCxnSpPr>
        <xdr:cNvPr id="704" name="直線コネクタ 703"/>
        <xdr:cNvCxnSpPr/>
      </xdr:nvCxnSpPr>
      <xdr:spPr>
        <a:xfrm flipV="1">
          <a:off x="22160864" y="14135100"/>
          <a:ext cx="0" cy="70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101364</xdr:rowOff>
    </xdr:from>
    <xdr:ext cx="469744" cy="259045"/>
    <xdr:sp macro="" textlink="">
      <xdr:nvSpPr>
        <xdr:cNvPr id="705" name="【消防施設】&#10;一人当たり面積最小値テキスト"/>
        <xdr:cNvSpPr txBox="1"/>
      </xdr:nvSpPr>
      <xdr:spPr>
        <a:xfrm>
          <a:off x="22199600" y="1484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97537</xdr:rowOff>
    </xdr:from>
    <xdr:to>
      <xdr:col>116</xdr:col>
      <xdr:colOff>152400</xdr:colOff>
      <xdr:row>86</xdr:row>
      <xdr:rowOff>97537</xdr:rowOff>
    </xdr:to>
    <xdr:cxnSp macro="">
      <xdr:nvCxnSpPr>
        <xdr:cNvPr id="706" name="直線コネクタ 705"/>
        <xdr:cNvCxnSpPr/>
      </xdr:nvCxnSpPr>
      <xdr:spPr>
        <a:xfrm>
          <a:off x="22072600" y="148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22877</xdr:rowOff>
    </xdr:from>
    <xdr:ext cx="469744" cy="259045"/>
    <xdr:sp macro="" textlink="">
      <xdr:nvSpPr>
        <xdr:cNvPr id="707" name="【消防施設】&#10;一人当たり面積最大値テキスト"/>
        <xdr:cNvSpPr txBox="1"/>
      </xdr:nvSpPr>
      <xdr:spPr>
        <a:xfrm>
          <a:off x="22199600" y="1391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82</xdr:row>
      <xdr:rowOff>76200</xdr:rowOff>
    </xdr:from>
    <xdr:to>
      <xdr:col>116</xdr:col>
      <xdr:colOff>152400</xdr:colOff>
      <xdr:row>82</xdr:row>
      <xdr:rowOff>76200</xdr:rowOff>
    </xdr:to>
    <xdr:cxnSp macro="">
      <xdr:nvCxnSpPr>
        <xdr:cNvPr id="708" name="直線コネクタ 707"/>
        <xdr:cNvCxnSpPr/>
      </xdr:nvCxnSpPr>
      <xdr:spPr>
        <a:xfrm>
          <a:off x="22072600" y="1413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89933</xdr:rowOff>
    </xdr:from>
    <xdr:ext cx="469744" cy="259045"/>
    <xdr:sp macro="" textlink="">
      <xdr:nvSpPr>
        <xdr:cNvPr id="709" name="【消防施設】&#10;一人当たり面積平均値テキスト"/>
        <xdr:cNvSpPr txBox="1"/>
      </xdr:nvSpPr>
      <xdr:spPr>
        <a:xfrm>
          <a:off x="22199600" y="14663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111506</xdr:rowOff>
    </xdr:from>
    <xdr:to>
      <xdr:col>116</xdr:col>
      <xdr:colOff>114300</xdr:colOff>
      <xdr:row>86</xdr:row>
      <xdr:rowOff>41656</xdr:rowOff>
    </xdr:to>
    <xdr:sp macro="" textlink="">
      <xdr:nvSpPr>
        <xdr:cNvPr id="710" name="フローチャート: 判断 709"/>
        <xdr:cNvSpPr/>
      </xdr:nvSpPr>
      <xdr:spPr>
        <a:xfrm>
          <a:off x="22110700" y="1468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113030</xdr:rowOff>
    </xdr:from>
    <xdr:to>
      <xdr:col>112</xdr:col>
      <xdr:colOff>38100</xdr:colOff>
      <xdr:row>86</xdr:row>
      <xdr:rowOff>43180</xdr:rowOff>
    </xdr:to>
    <xdr:sp macro="" textlink="">
      <xdr:nvSpPr>
        <xdr:cNvPr id="711" name="フローチャート: 判断 710"/>
        <xdr:cNvSpPr/>
      </xdr:nvSpPr>
      <xdr:spPr>
        <a:xfrm>
          <a:off x="21272500" y="1468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77</xdr:row>
      <xdr:rowOff>146558</xdr:rowOff>
    </xdr:from>
    <xdr:to>
      <xdr:col>107</xdr:col>
      <xdr:colOff>101600</xdr:colOff>
      <xdr:row>78</xdr:row>
      <xdr:rowOff>76708</xdr:rowOff>
    </xdr:to>
    <xdr:sp macro="" textlink="">
      <xdr:nvSpPr>
        <xdr:cNvPr id="712" name="フローチャート: 判断 711"/>
        <xdr:cNvSpPr/>
      </xdr:nvSpPr>
      <xdr:spPr>
        <a:xfrm>
          <a:off x="20383500" y="1334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131318</xdr:rowOff>
    </xdr:from>
    <xdr:to>
      <xdr:col>102</xdr:col>
      <xdr:colOff>165100</xdr:colOff>
      <xdr:row>86</xdr:row>
      <xdr:rowOff>61468</xdr:rowOff>
    </xdr:to>
    <xdr:sp macro="" textlink="">
      <xdr:nvSpPr>
        <xdr:cNvPr id="713" name="フローチャート: 判断 712"/>
        <xdr:cNvSpPr/>
      </xdr:nvSpPr>
      <xdr:spPr>
        <a:xfrm>
          <a:off x="19494500" y="1470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132842</xdr:rowOff>
    </xdr:from>
    <xdr:to>
      <xdr:col>98</xdr:col>
      <xdr:colOff>38100</xdr:colOff>
      <xdr:row>86</xdr:row>
      <xdr:rowOff>62992</xdr:rowOff>
    </xdr:to>
    <xdr:sp macro="" textlink="">
      <xdr:nvSpPr>
        <xdr:cNvPr id="714" name="フローチャート: 判断 713"/>
        <xdr:cNvSpPr/>
      </xdr:nvSpPr>
      <xdr:spPr>
        <a:xfrm>
          <a:off x="18605500" y="14706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5" name="テキスト ボックス 71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6" name="テキスト ボックス 71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7" name="テキスト ボックス 71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8" name="テキスト ボックス 71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9" name="テキスト ボックス 71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44450</xdr:rowOff>
    </xdr:from>
    <xdr:to>
      <xdr:col>116</xdr:col>
      <xdr:colOff>114300</xdr:colOff>
      <xdr:row>85</xdr:row>
      <xdr:rowOff>146050</xdr:rowOff>
    </xdr:to>
    <xdr:sp macro="" textlink="">
      <xdr:nvSpPr>
        <xdr:cNvPr id="720" name="楕円 719"/>
        <xdr:cNvSpPr/>
      </xdr:nvSpPr>
      <xdr:spPr>
        <a:xfrm>
          <a:off x="221107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67327</xdr:rowOff>
    </xdr:from>
    <xdr:ext cx="469744" cy="259045"/>
    <xdr:sp macro="" textlink="">
      <xdr:nvSpPr>
        <xdr:cNvPr id="721" name="【消防施設】&#10;一人当たり面積該当値テキスト"/>
        <xdr:cNvSpPr txBox="1"/>
      </xdr:nvSpPr>
      <xdr:spPr>
        <a:xfrm>
          <a:off x="22199600"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49022</xdr:rowOff>
    </xdr:from>
    <xdr:to>
      <xdr:col>112</xdr:col>
      <xdr:colOff>38100</xdr:colOff>
      <xdr:row>85</xdr:row>
      <xdr:rowOff>150622</xdr:rowOff>
    </xdr:to>
    <xdr:sp macro="" textlink="">
      <xdr:nvSpPr>
        <xdr:cNvPr id="722" name="楕円 721"/>
        <xdr:cNvSpPr/>
      </xdr:nvSpPr>
      <xdr:spPr>
        <a:xfrm>
          <a:off x="21272500" y="1462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95250</xdr:rowOff>
    </xdr:from>
    <xdr:to>
      <xdr:col>116</xdr:col>
      <xdr:colOff>63500</xdr:colOff>
      <xdr:row>85</xdr:row>
      <xdr:rowOff>99822</xdr:rowOff>
    </xdr:to>
    <xdr:cxnSp macro="">
      <xdr:nvCxnSpPr>
        <xdr:cNvPr id="723" name="直線コネクタ 722"/>
        <xdr:cNvCxnSpPr/>
      </xdr:nvCxnSpPr>
      <xdr:spPr>
        <a:xfrm flipV="1">
          <a:off x="21323300" y="1466850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52070</xdr:rowOff>
    </xdr:from>
    <xdr:to>
      <xdr:col>107</xdr:col>
      <xdr:colOff>101600</xdr:colOff>
      <xdr:row>85</xdr:row>
      <xdr:rowOff>153670</xdr:rowOff>
    </xdr:to>
    <xdr:sp macro="" textlink="">
      <xdr:nvSpPr>
        <xdr:cNvPr id="724" name="楕円 723"/>
        <xdr:cNvSpPr/>
      </xdr:nvSpPr>
      <xdr:spPr>
        <a:xfrm>
          <a:off x="20383500" y="1462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99822</xdr:rowOff>
    </xdr:from>
    <xdr:to>
      <xdr:col>111</xdr:col>
      <xdr:colOff>177800</xdr:colOff>
      <xdr:row>85</xdr:row>
      <xdr:rowOff>102870</xdr:rowOff>
    </xdr:to>
    <xdr:cxnSp macro="">
      <xdr:nvCxnSpPr>
        <xdr:cNvPr id="725" name="直線コネクタ 724"/>
        <xdr:cNvCxnSpPr/>
      </xdr:nvCxnSpPr>
      <xdr:spPr>
        <a:xfrm flipV="1">
          <a:off x="20434300" y="14673072"/>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55118</xdr:rowOff>
    </xdr:from>
    <xdr:to>
      <xdr:col>102</xdr:col>
      <xdr:colOff>165100</xdr:colOff>
      <xdr:row>85</xdr:row>
      <xdr:rowOff>156718</xdr:rowOff>
    </xdr:to>
    <xdr:sp macro="" textlink="">
      <xdr:nvSpPr>
        <xdr:cNvPr id="726" name="楕円 725"/>
        <xdr:cNvSpPr/>
      </xdr:nvSpPr>
      <xdr:spPr>
        <a:xfrm>
          <a:off x="19494500" y="14628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102870</xdr:rowOff>
    </xdr:from>
    <xdr:to>
      <xdr:col>107</xdr:col>
      <xdr:colOff>50800</xdr:colOff>
      <xdr:row>85</xdr:row>
      <xdr:rowOff>105918</xdr:rowOff>
    </xdr:to>
    <xdr:cxnSp macro="">
      <xdr:nvCxnSpPr>
        <xdr:cNvPr id="727" name="直線コネクタ 726"/>
        <xdr:cNvCxnSpPr/>
      </xdr:nvCxnSpPr>
      <xdr:spPr>
        <a:xfrm flipV="1">
          <a:off x="19545300" y="14676120"/>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58165</xdr:rowOff>
    </xdr:from>
    <xdr:to>
      <xdr:col>98</xdr:col>
      <xdr:colOff>38100</xdr:colOff>
      <xdr:row>85</xdr:row>
      <xdr:rowOff>159765</xdr:rowOff>
    </xdr:to>
    <xdr:sp macro="" textlink="">
      <xdr:nvSpPr>
        <xdr:cNvPr id="728" name="楕円 727"/>
        <xdr:cNvSpPr/>
      </xdr:nvSpPr>
      <xdr:spPr>
        <a:xfrm>
          <a:off x="18605500" y="146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105918</xdr:rowOff>
    </xdr:from>
    <xdr:to>
      <xdr:col>102</xdr:col>
      <xdr:colOff>114300</xdr:colOff>
      <xdr:row>85</xdr:row>
      <xdr:rowOff>108965</xdr:rowOff>
    </xdr:to>
    <xdr:cxnSp macro="">
      <xdr:nvCxnSpPr>
        <xdr:cNvPr id="729" name="直線コネクタ 728"/>
        <xdr:cNvCxnSpPr/>
      </xdr:nvCxnSpPr>
      <xdr:spPr>
        <a:xfrm flipV="1">
          <a:off x="18656300" y="14679168"/>
          <a:ext cx="889000" cy="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34307</xdr:rowOff>
    </xdr:from>
    <xdr:ext cx="469744" cy="259045"/>
    <xdr:sp macro="" textlink="">
      <xdr:nvSpPr>
        <xdr:cNvPr id="730" name="n_1aveValue【消防施設】&#10;一人当たり面積"/>
        <xdr:cNvSpPr txBox="1"/>
      </xdr:nvSpPr>
      <xdr:spPr>
        <a:xfrm>
          <a:off x="210757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93235</xdr:rowOff>
    </xdr:from>
    <xdr:ext cx="469744" cy="259045"/>
    <xdr:sp macro="" textlink="">
      <xdr:nvSpPr>
        <xdr:cNvPr id="731" name="n_2aveValue【消防施設】&#10;一人当たり面積"/>
        <xdr:cNvSpPr txBox="1"/>
      </xdr:nvSpPr>
      <xdr:spPr>
        <a:xfrm>
          <a:off x="20199427" y="13123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52595</xdr:rowOff>
    </xdr:from>
    <xdr:ext cx="469744" cy="259045"/>
    <xdr:sp macro="" textlink="">
      <xdr:nvSpPr>
        <xdr:cNvPr id="732" name="n_3aveValue【消防施設】&#10;一人当たり面積"/>
        <xdr:cNvSpPr txBox="1"/>
      </xdr:nvSpPr>
      <xdr:spPr>
        <a:xfrm>
          <a:off x="19310427" y="1479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54119</xdr:rowOff>
    </xdr:from>
    <xdr:ext cx="469744" cy="259045"/>
    <xdr:sp macro="" textlink="">
      <xdr:nvSpPr>
        <xdr:cNvPr id="733" name="n_4aveValue【消防施設】&#10;一人当たり面積"/>
        <xdr:cNvSpPr txBox="1"/>
      </xdr:nvSpPr>
      <xdr:spPr>
        <a:xfrm>
          <a:off x="18421427" y="14798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167149</xdr:rowOff>
    </xdr:from>
    <xdr:ext cx="469744" cy="259045"/>
    <xdr:sp macro="" textlink="">
      <xdr:nvSpPr>
        <xdr:cNvPr id="734" name="n_1mainValue【消防施設】&#10;一人当たり面積"/>
        <xdr:cNvSpPr txBox="1"/>
      </xdr:nvSpPr>
      <xdr:spPr>
        <a:xfrm>
          <a:off x="21075727" y="1439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144797</xdr:rowOff>
    </xdr:from>
    <xdr:ext cx="469744" cy="259045"/>
    <xdr:sp macro="" textlink="">
      <xdr:nvSpPr>
        <xdr:cNvPr id="735" name="n_2mainValue【消防施設】&#10;一人当たり面積"/>
        <xdr:cNvSpPr txBox="1"/>
      </xdr:nvSpPr>
      <xdr:spPr>
        <a:xfrm>
          <a:off x="20199427"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1795</xdr:rowOff>
    </xdr:from>
    <xdr:ext cx="469744" cy="259045"/>
    <xdr:sp macro="" textlink="">
      <xdr:nvSpPr>
        <xdr:cNvPr id="736" name="n_3mainValue【消防施設】&#10;一人当たり面積"/>
        <xdr:cNvSpPr txBox="1"/>
      </xdr:nvSpPr>
      <xdr:spPr>
        <a:xfrm>
          <a:off x="19310427" y="14403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4842</xdr:rowOff>
    </xdr:from>
    <xdr:ext cx="469744" cy="259045"/>
    <xdr:sp macro="" textlink="">
      <xdr:nvSpPr>
        <xdr:cNvPr id="737" name="n_4mainValue【消防施設】&#10;一人当たり面積"/>
        <xdr:cNvSpPr txBox="1"/>
      </xdr:nvSpPr>
      <xdr:spPr>
        <a:xfrm>
          <a:off x="18421427" y="1440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8" name="正方形/長方形 7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9" name="正方形/長方形 73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0" name="正方形/長方形 73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1" name="正方形/長方形 74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2" name="正方形/長方形 74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3" name="正方形/長方形 74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4" name="正方形/長方形 74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5" name="正方形/長方形 74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6" name="テキスト ボックス 74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7" name="直線コネクタ 74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8" name="テキスト ボックス 74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9" name="直線コネクタ 74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0" name="テキスト ボックス 749"/>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1" name="直線コネクタ 75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2" name="テキスト ボックス 75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3" name="直線コネクタ 75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4" name="テキスト ボックス 75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5" name="直線コネクタ 75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6" name="テキスト ボックス 75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7" name="直線コネクタ 75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8" name="テキスト ボックス 75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9" name="直線コネクタ 75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0" name="テキスト ボックス 759"/>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1" name="直線コネクタ 76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58238</xdr:rowOff>
    </xdr:from>
    <xdr:to>
      <xdr:col>85</xdr:col>
      <xdr:colOff>126364</xdr:colOff>
      <xdr:row>109</xdr:row>
      <xdr:rowOff>35379</xdr:rowOff>
    </xdr:to>
    <xdr:cxnSp macro="">
      <xdr:nvCxnSpPr>
        <xdr:cNvPr id="763" name="直線コネクタ 762"/>
        <xdr:cNvCxnSpPr/>
      </xdr:nvCxnSpPr>
      <xdr:spPr>
        <a:xfrm flipV="1">
          <a:off x="16318864" y="17203238"/>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4"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5" name="直線コネクタ 764"/>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4915</xdr:rowOff>
    </xdr:from>
    <xdr:ext cx="340478" cy="259045"/>
    <xdr:sp macro="" textlink="">
      <xdr:nvSpPr>
        <xdr:cNvPr id="766" name="【庁舎】&#10;有形固定資産減価償却率最大値テキスト"/>
        <xdr:cNvSpPr txBox="1"/>
      </xdr:nvSpPr>
      <xdr:spPr>
        <a:xfrm>
          <a:off x="16357600" y="1697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58238</xdr:rowOff>
    </xdr:from>
    <xdr:to>
      <xdr:col>86</xdr:col>
      <xdr:colOff>25400</xdr:colOff>
      <xdr:row>100</xdr:row>
      <xdr:rowOff>58238</xdr:rowOff>
    </xdr:to>
    <xdr:cxnSp macro="">
      <xdr:nvCxnSpPr>
        <xdr:cNvPr id="767" name="直線コネクタ 766"/>
        <xdr:cNvCxnSpPr/>
      </xdr:nvCxnSpPr>
      <xdr:spPr>
        <a:xfrm>
          <a:off x="16230600" y="1720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170378</xdr:rowOff>
    </xdr:from>
    <xdr:ext cx="405111" cy="259045"/>
    <xdr:sp macro="" textlink="">
      <xdr:nvSpPr>
        <xdr:cNvPr id="768" name="【庁舎】&#10;有形固定資産減価償却率平均値テキスト"/>
        <xdr:cNvSpPr txBox="1"/>
      </xdr:nvSpPr>
      <xdr:spPr>
        <a:xfrm>
          <a:off x="16357600" y="178297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20501</xdr:rowOff>
    </xdr:from>
    <xdr:to>
      <xdr:col>85</xdr:col>
      <xdr:colOff>177800</xdr:colOff>
      <xdr:row>104</xdr:row>
      <xdr:rowOff>122101</xdr:rowOff>
    </xdr:to>
    <xdr:sp macro="" textlink="">
      <xdr:nvSpPr>
        <xdr:cNvPr id="769" name="フローチャート: 判断 768"/>
        <xdr:cNvSpPr/>
      </xdr:nvSpPr>
      <xdr:spPr>
        <a:xfrm>
          <a:off x="162687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5806</xdr:rowOff>
    </xdr:from>
    <xdr:to>
      <xdr:col>81</xdr:col>
      <xdr:colOff>101600</xdr:colOff>
      <xdr:row>104</xdr:row>
      <xdr:rowOff>107406</xdr:rowOff>
    </xdr:to>
    <xdr:sp macro="" textlink="">
      <xdr:nvSpPr>
        <xdr:cNvPr id="770" name="フローチャート: 判断 769"/>
        <xdr:cNvSpPr/>
      </xdr:nvSpPr>
      <xdr:spPr>
        <a:xfrm>
          <a:off x="15430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40095</xdr:rowOff>
    </xdr:from>
    <xdr:to>
      <xdr:col>76</xdr:col>
      <xdr:colOff>165100</xdr:colOff>
      <xdr:row>104</xdr:row>
      <xdr:rowOff>141695</xdr:rowOff>
    </xdr:to>
    <xdr:sp macro="" textlink="">
      <xdr:nvSpPr>
        <xdr:cNvPr id="771" name="フローチャート: 判断 770"/>
        <xdr:cNvSpPr/>
      </xdr:nvSpPr>
      <xdr:spPr>
        <a:xfrm>
          <a:off x="14541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48261</xdr:rowOff>
    </xdr:from>
    <xdr:to>
      <xdr:col>72</xdr:col>
      <xdr:colOff>38100</xdr:colOff>
      <xdr:row>104</xdr:row>
      <xdr:rowOff>149861</xdr:rowOff>
    </xdr:to>
    <xdr:sp macro="" textlink="">
      <xdr:nvSpPr>
        <xdr:cNvPr id="772" name="フローチャート: 判断 771"/>
        <xdr:cNvSpPr/>
      </xdr:nvSpPr>
      <xdr:spPr>
        <a:xfrm>
          <a:off x="13652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90714</xdr:rowOff>
    </xdr:from>
    <xdr:to>
      <xdr:col>67</xdr:col>
      <xdr:colOff>101600</xdr:colOff>
      <xdr:row>105</xdr:row>
      <xdr:rowOff>20864</xdr:rowOff>
    </xdr:to>
    <xdr:sp macro="" textlink="">
      <xdr:nvSpPr>
        <xdr:cNvPr id="773" name="フローチャート: 判断 772"/>
        <xdr:cNvSpPr/>
      </xdr:nvSpPr>
      <xdr:spPr>
        <a:xfrm>
          <a:off x="12763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4" name="テキスト ボックス 7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5" name="テキスト ボックス 7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6" name="テキスト ボックス 7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7" name="テキスト ボックス 7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8" name="テキスト ボックス 7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159294</xdr:rowOff>
    </xdr:from>
    <xdr:to>
      <xdr:col>85</xdr:col>
      <xdr:colOff>177800</xdr:colOff>
      <xdr:row>103</xdr:row>
      <xdr:rowOff>89444</xdr:rowOff>
    </xdr:to>
    <xdr:sp macro="" textlink="">
      <xdr:nvSpPr>
        <xdr:cNvPr id="779" name="楕円 778"/>
        <xdr:cNvSpPr/>
      </xdr:nvSpPr>
      <xdr:spPr>
        <a:xfrm>
          <a:off x="16268700" y="1764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10721</xdr:rowOff>
    </xdr:from>
    <xdr:ext cx="405111" cy="259045"/>
    <xdr:sp macro="" textlink="">
      <xdr:nvSpPr>
        <xdr:cNvPr id="780" name="【庁舎】&#10;有形固定資産減価償却率該当値テキスト"/>
        <xdr:cNvSpPr txBox="1"/>
      </xdr:nvSpPr>
      <xdr:spPr>
        <a:xfrm>
          <a:off x="16357600" y="17498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160927</xdr:rowOff>
    </xdr:from>
    <xdr:to>
      <xdr:col>81</xdr:col>
      <xdr:colOff>101600</xdr:colOff>
      <xdr:row>103</xdr:row>
      <xdr:rowOff>91077</xdr:rowOff>
    </xdr:to>
    <xdr:sp macro="" textlink="">
      <xdr:nvSpPr>
        <xdr:cNvPr id="781" name="楕円 780"/>
        <xdr:cNvSpPr/>
      </xdr:nvSpPr>
      <xdr:spPr>
        <a:xfrm>
          <a:off x="15430500" y="1764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38644</xdr:rowOff>
    </xdr:from>
    <xdr:to>
      <xdr:col>85</xdr:col>
      <xdr:colOff>127000</xdr:colOff>
      <xdr:row>103</xdr:row>
      <xdr:rowOff>40277</xdr:rowOff>
    </xdr:to>
    <xdr:cxnSp macro="">
      <xdr:nvCxnSpPr>
        <xdr:cNvPr id="782" name="直線コネクタ 781"/>
        <xdr:cNvCxnSpPr/>
      </xdr:nvCxnSpPr>
      <xdr:spPr>
        <a:xfrm flipV="1">
          <a:off x="15481300" y="17697994"/>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118473</xdr:rowOff>
    </xdr:from>
    <xdr:to>
      <xdr:col>76</xdr:col>
      <xdr:colOff>165100</xdr:colOff>
      <xdr:row>103</xdr:row>
      <xdr:rowOff>48623</xdr:rowOff>
    </xdr:to>
    <xdr:sp macro="" textlink="">
      <xdr:nvSpPr>
        <xdr:cNvPr id="783" name="楕円 782"/>
        <xdr:cNvSpPr/>
      </xdr:nvSpPr>
      <xdr:spPr>
        <a:xfrm>
          <a:off x="14541500" y="1760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169273</xdr:rowOff>
    </xdr:from>
    <xdr:to>
      <xdr:col>81</xdr:col>
      <xdr:colOff>50800</xdr:colOff>
      <xdr:row>103</xdr:row>
      <xdr:rowOff>40277</xdr:rowOff>
    </xdr:to>
    <xdr:cxnSp macro="">
      <xdr:nvCxnSpPr>
        <xdr:cNvPr id="784" name="直線コネクタ 783"/>
        <xdr:cNvCxnSpPr/>
      </xdr:nvCxnSpPr>
      <xdr:spPr>
        <a:xfrm>
          <a:off x="14592300" y="17657173"/>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80918</xdr:rowOff>
    </xdr:from>
    <xdr:to>
      <xdr:col>72</xdr:col>
      <xdr:colOff>38100</xdr:colOff>
      <xdr:row>103</xdr:row>
      <xdr:rowOff>11068</xdr:rowOff>
    </xdr:to>
    <xdr:sp macro="" textlink="">
      <xdr:nvSpPr>
        <xdr:cNvPr id="785" name="楕円 784"/>
        <xdr:cNvSpPr/>
      </xdr:nvSpPr>
      <xdr:spPr>
        <a:xfrm>
          <a:off x="13652500" y="1756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131718</xdr:rowOff>
    </xdr:from>
    <xdr:to>
      <xdr:col>76</xdr:col>
      <xdr:colOff>114300</xdr:colOff>
      <xdr:row>102</xdr:row>
      <xdr:rowOff>169273</xdr:rowOff>
    </xdr:to>
    <xdr:cxnSp macro="">
      <xdr:nvCxnSpPr>
        <xdr:cNvPr id="786" name="直線コネクタ 785"/>
        <xdr:cNvCxnSpPr/>
      </xdr:nvCxnSpPr>
      <xdr:spPr>
        <a:xfrm>
          <a:off x="13703300" y="17619618"/>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107043</xdr:rowOff>
    </xdr:from>
    <xdr:to>
      <xdr:col>67</xdr:col>
      <xdr:colOff>101600</xdr:colOff>
      <xdr:row>104</xdr:row>
      <xdr:rowOff>37193</xdr:rowOff>
    </xdr:to>
    <xdr:sp macro="" textlink="">
      <xdr:nvSpPr>
        <xdr:cNvPr id="787" name="楕円 786"/>
        <xdr:cNvSpPr/>
      </xdr:nvSpPr>
      <xdr:spPr>
        <a:xfrm>
          <a:off x="12763500" y="1776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131718</xdr:rowOff>
    </xdr:from>
    <xdr:to>
      <xdr:col>71</xdr:col>
      <xdr:colOff>177800</xdr:colOff>
      <xdr:row>103</xdr:row>
      <xdr:rowOff>157843</xdr:rowOff>
    </xdr:to>
    <xdr:cxnSp macro="">
      <xdr:nvCxnSpPr>
        <xdr:cNvPr id="788" name="直線コネクタ 787"/>
        <xdr:cNvCxnSpPr/>
      </xdr:nvCxnSpPr>
      <xdr:spPr>
        <a:xfrm flipV="1">
          <a:off x="12814300" y="17619618"/>
          <a:ext cx="889000" cy="197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98533</xdr:rowOff>
    </xdr:from>
    <xdr:ext cx="405111" cy="259045"/>
    <xdr:sp macro="" textlink="">
      <xdr:nvSpPr>
        <xdr:cNvPr id="789" name="n_1aveValue【庁舎】&#10;有形固定資産減価償却率"/>
        <xdr:cNvSpPr txBox="1"/>
      </xdr:nvSpPr>
      <xdr:spPr>
        <a:xfrm>
          <a:off x="15266044" y="1792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132822</xdr:rowOff>
    </xdr:from>
    <xdr:ext cx="405111" cy="259045"/>
    <xdr:sp macro="" textlink="">
      <xdr:nvSpPr>
        <xdr:cNvPr id="790" name="n_2aveValue【庁舎】&#10;有形固定資産減価償却率"/>
        <xdr:cNvSpPr txBox="1"/>
      </xdr:nvSpPr>
      <xdr:spPr>
        <a:xfrm>
          <a:off x="14389744" y="17963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140988</xdr:rowOff>
    </xdr:from>
    <xdr:ext cx="405111" cy="259045"/>
    <xdr:sp macro="" textlink="">
      <xdr:nvSpPr>
        <xdr:cNvPr id="791" name="n_3aveValue【庁舎】&#10;有形固定資産減価償却率"/>
        <xdr:cNvSpPr txBox="1"/>
      </xdr:nvSpPr>
      <xdr:spPr>
        <a:xfrm>
          <a:off x="135007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11991</xdr:rowOff>
    </xdr:from>
    <xdr:ext cx="405111" cy="259045"/>
    <xdr:sp macro="" textlink="">
      <xdr:nvSpPr>
        <xdr:cNvPr id="792" name="n_4aveValue【庁舎】&#10;有形固定資産減価償却率"/>
        <xdr:cNvSpPr txBox="1"/>
      </xdr:nvSpPr>
      <xdr:spPr>
        <a:xfrm>
          <a:off x="12611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107604</xdr:rowOff>
    </xdr:from>
    <xdr:ext cx="405111" cy="259045"/>
    <xdr:sp macro="" textlink="">
      <xdr:nvSpPr>
        <xdr:cNvPr id="793" name="n_1mainValue【庁舎】&#10;有形固定資産減価償却率"/>
        <xdr:cNvSpPr txBox="1"/>
      </xdr:nvSpPr>
      <xdr:spPr>
        <a:xfrm>
          <a:off x="15266044" y="1742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65150</xdr:rowOff>
    </xdr:from>
    <xdr:ext cx="405111" cy="259045"/>
    <xdr:sp macro="" textlink="">
      <xdr:nvSpPr>
        <xdr:cNvPr id="794" name="n_2mainValue【庁舎】&#10;有形固定資産減価償却率"/>
        <xdr:cNvSpPr txBox="1"/>
      </xdr:nvSpPr>
      <xdr:spPr>
        <a:xfrm>
          <a:off x="14389744" y="17381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27595</xdr:rowOff>
    </xdr:from>
    <xdr:ext cx="405111" cy="259045"/>
    <xdr:sp macro="" textlink="">
      <xdr:nvSpPr>
        <xdr:cNvPr id="795" name="n_3mainValue【庁舎】&#10;有形固定資産減価償却率"/>
        <xdr:cNvSpPr txBox="1"/>
      </xdr:nvSpPr>
      <xdr:spPr>
        <a:xfrm>
          <a:off x="13500744" y="17344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53720</xdr:rowOff>
    </xdr:from>
    <xdr:ext cx="405111" cy="259045"/>
    <xdr:sp macro="" textlink="">
      <xdr:nvSpPr>
        <xdr:cNvPr id="796" name="n_4mainValue【庁舎】&#10;有形固定資産減価償却率"/>
        <xdr:cNvSpPr txBox="1"/>
      </xdr:nvSpPr>
      <xdr:spPr>
        <a:xfrm>
          <a:off x="12611744" y="1754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7" name="正方形/長方形 7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8" name="正方形/長方形 7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9" name="正方形/長方形 7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0" name="正方形/長方形 7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1" name="正方形/長方形 8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2" name="正方形/長方形 8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3" name="正方形/長方形 8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4" name="正方形/長方形 8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5" name="テキスト ボックス 8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6" name="直線コネクタ 8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807" name="直線コネクタ 806"/>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808" name="テキスト ボックス 807"/>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809" name="直線コネクタ 808"/>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810" name="テキスト ボックス 809"/>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811" name="直線コネクタ 810"/>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812" name="テキスト ボックス 811"/>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3" name="直線コネクタ 81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4" name="テキスト ボックス 81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815" name="直線コネクタ 814"/>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816" name="テキスト ボックス 815"/>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817" name="直線コネクタ 816"/>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818" name="テキスト ボックス 817"/>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819" name="直線コネクタ 818"/>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820" name="テキスト ボックス 819"/>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1" name="直線コネクタ 82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2" name="テキスト ボックス 82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56198</xdr:rowOff>
    </xdr:from>
    <xdr:to>
      <xdr:col>116</xdr:col>
      <xdr:colOff>62864</xdr:colOff>
      <xdr:row>108</xdr:row>
      <xdr:rowOff>53339</xdr:rowOff>
    </xdr:to>
    <xdr:cxnSp macro="">
      <xdr:nvCxnSpPr>
        <xdr:cNvPr id="824" name="直線コネクタ 823"/>
        <xdr:cNvCxnSpPr/>
      </xdr:nvCxnSpPr>
      <xdr:spPr>
        <a:xfrm flipV="1">
          <a:off x="22160864" y="17201198"/>
          <a:ext cx="0" cy="136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57166</xdr:rowOff>
    </xdr:from>
    <xdr:ext cx="469744" cy="259045"/>
    <xdr:sp macro="" textlink="">
      <xdr:nvSpPr>
        <xdr:cNvPr id="825" name="【庁舎】&#10;一人当たり面積最小値テキスト"/>
        <xdr:cNvSpPr txBox="1"/>
      </xdr:nvSpPr>
      <xdr:spPr>
        <a:xfrm>
          <a:off x="22199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53339</xdr:rowOff>
    </xdr:from>
    <xdr:to>
      <xdr:col>116</xdr:col>
      <xdr:colOff>152400</xdr:colOff>
      <xdr:row>108</xdr:row>
      <xdr:rowOff>53339</xdr:rowOff>
    </xdr:to>
    <xdr:cxnSp macro="">
      <xdr:nvCxnSpPr>
        <xdr:cNvPr id="826" name="直線コネクタ 825"/>
        <xdr:cNvCxnSpPr/>
      </xdr:nvCxnSpPr>
      <xdr:spPr>
        <a:xfrm>
          <a:off x="22072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2875</xdr:rowOff>
    </xdr:from>
    <xdr:ext cx="469744" cy="259045"/>
    <xdr:sp macro="" textlink="">
      <xdr:nvSpPr>
        <xdr:cNvPr id="827" name="【庁舎】&#10;一人当たり面積最大値テキスト"/>
        <xdr:cNvSpPr txBox="1"/>
      </xdr:nvSpPr>
      <xdr:spPr>
        <a:xfrm>
          <a:off x="22199600" y="1697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56198</xdr:rowOff>
    </xdr:from>
    <xdr:to>
      <xdr:col>116</xdr:col>
      <xdr:colOff>152400</xdr:colOff>
      <xdr:row>100</xdr:row>
      <xdr:rowOff>56198</xdr:rowOff>
    </xdr:to>
    <xdr:cxnSp macro="">
      <xdr:nvCxnSpPr>
        <xdr:cNvPr id="828" name="直線コネクタ 827"/>
        <xdr:cNvCxnSpPr/>
      </xdr:nvCxnSpPr>
      <xdr:spPr>
        <a:xfrm>
          <a:off x="22072600" y="17201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129557</xdr:rowOff>
    </xdr:from>
    <xdr:ext cx="469744" cy="259045"/>
    <xdr:sp macro="" textlink="">
      <xdr:nvSpPr>
        <xdr:cNvPr id="829" name="【庁舎】&#10;一人当たり面積平均値テキスト"/>
        <xdr:cNvSpPr txBox="1"/>
      </xdr:nvSpPr>
      <xdr:spPr>
        <a:xfrm>
          <a:off x="22199600" y="18131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151130</xdr:rowOff>
    </xdr:from>
    <xdr:to>
      <xdr:col>116</xdr:col>
      <xdr:colOff>114300</xdr:colOff>
      <xdr:row>106</xdr:row>
      <xdr:rowOff>81280</xdr:rowOff>
    </xdr:to>
    <xdr:sp macro="" textlink="">
      <xdr:nvSpPr>
        <xdr:cNvPr id="830" name="フローチャート: 判断 829"/>
        <xdr:cNvSpPr/>
      </xdr:nvSpPr>
      <xdr:spPr>
        <a:xfrm>
          <a:off x="221107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169704</xdr:rowOff>
    </xdr:from>
    <xdr:to>
      <xdr:col>112</xdr:col>
      <xdr:colOff>38100</xdr:colOff>
      <xdr:row>106</xdr:row>
      <xdr:rowOff>99854</xdr:rowOff>
    </xdr:to>
    <xdr:sp macro="" textlink="">
      <xdr:nvSpPr>
        <xdr:cNvPr id="831" name="フローチャート: 判断 830"/>
        <xdr:cNvSpPr/>
      </xdr:nvSpPr>
      <xdr:spPr>
        <a:xfrm>
          <a:off x="21272500" y="18171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6826</xdr:rowOff>
    </xdr:from>
    <xdr:to>
      <xdr:col>107</xdr:col>
      <xdr:colOff>101600</xdr:colOff>
      <xdr:row>106</xdr:row>
      <xdr:rowOff>108426</xdr:rowOff>
    </xdr:to>
    <xdr:sp macro="" textlink="">
      <xdr:nvSpPr>
        <xdr:cNvPr id="832" name="フローチャート: 判断 831"/>
        <xdr:cNvSpPr/>
      </xdr:nvSpPr>
      <xdr:spPr>
        <a:xfrm>
          <a:off x="20383500" y="1818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171132</xdr:rowOff>
    </xdr:from>
    <xdr:to>
      <xdr:col>102</xdr:col>
      <xdr:colOff>165100</xdr:colOff>
      <xdr:row>106</xdr:row>
      <xdr:rowOff>101282</xdr:rowOff>
    </xdr:to>
    <xdr:sp macro="" textlink="">
      <xdr:nvSpPr>
        <xdr:cNvPr id="833" name="フローチャート: 判断 832"/>
        <xdr:cNvSpPr/>
      </xdr:nvSpPr>
      <xdr:spPr>
        <a:xfrm>
          <a:off x="19494500" y="1817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23971</xdr:rowOff>
    </xdr:from>
    <xdr:to>
      <xdr:col>98</xdr:col>
      <xdr:colOff>38100</xdr:colOff>
      <xdr:row>106</xdr:row>
      <xdr:rowOff>125571</xdr:rowOff>
    </xdr:to>
    <xdr:sp macro="" textlink="">
      <xdr:nvSpPr>
        <xdr:cNvPr id="834" name="フローチャート: 判断 833"/>
        <xdr:cNvSpPr/>
      </xdr:nvSpPr>
      <xdr:spPr>
        <a:xfrm>
          <a:off x="18605500" y="1819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5" name="テキスト ボックス 83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6" name="テキスト ボックス 83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7" name="テキスト ボックス 83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8" name="テキスト ボックス 83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9" name="テキスト ボックス 83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121126</xdr:rowOff>
    </xdr:from>
    <xdr:to>
      <xdr:col>116</xdr:col>
      <xdr:colOff>114300</xdr:colOff>
      <xdr:row>106</xdr:row>
      <xdr:rowOff>51276</xdr:rowOff>
    </xdr:to>
    <xdr:sp macro="" textlink="">
      <xdr:nvSpPr>
        <xdr:cNvPr id="840" name="楕円 839"/>
        <xdr:cNvSpPr/>
      </xdr:nvSpPr>
      <xdr:spPr>
        <a:xfrm>
          <a:off x="22110700" y="18123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144003</xdr:rowOff>
    </xdr:from>
    <xdr:ext cx="469744" cy="259045"/>
    <xdr:sp macro="" textlink="">
      <xdr:nvSpPr>
        <xdr:cNvPr id="841" name="【庁舎】&#10;一人当たり面積該当値テキスト"/>
        <xdr:cNvSpPr txBox="1"/>
      </xdr:nvSpPr>
      <xdr:spPr>
        <a:xfrm>
          <a:off x="22199600" y="17974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133986</xdr:rowOff>
    </xdr:from>
    <xdr:to>
      <xdr:col>112</xdr:col>
      <xdr:colOff>38100</xdr:colOff>
      <xdr:row>106</xdr:row>
      <xdr:rowOff>64136</xdr:rowOff>
    </xdr:to>
    <xdr:sp macro="" textlink="">
      <xdr:nvSpPr>
        <xdr:cNvPr id="842" name="楕円 841"/>
        <xdr:cNvSpPr/>
      </xdr:nvSpPr>
      <xdr:spPr>
        <a:xfrm>
          <a:off x="21272500" y="1813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476</xdr:rowOff>
    </xdr:from>
    <xdr:to>
      <xdr:col>116</xdr:col>
      <xdr:colOff>63500</xdr:colOff>
      <xdr:row>106</xdr:row>
      <xdr:rowOff>13336</xdr:rowOff>
    </xdr:to>
    <xdr:cxnSp macro="">
      <xdr:nvCxnSpPr>
        <xdr:cNvPr id="843" name="直線コネクタ 842"/>
        <xdr:cNvCxnSpPr/>
      </xdr:nvCxnSpPr>
      <xdr:spPr>
        <a:xfrm flipV="1">
          <a:off x="21323300" y="18174176"/>
          <a:ext cx="838200" cy="1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145414</xdr:rowOff>
    </xdr:from>
    <xdr:to>
      <xdr:col>107</xdr:col>
      <xdr:colOff>101600</xdr:colOff>
      <xdr:row>106</xdr:row>
      <xdr:rowOff>75564</xdr:rowOff>
    </xdr:to>
    <xdr:sp macro="" textlink="">
      <xdr:nvSpPr>
        <xdr:cNvPr id="844" name="楕円 843"/>
        <xdr:cNvSpPr/>
      </xdr:nvSpPr>
      <xdr:spPr>
        <a:xfrm>
          <a:off x="20383500" y="1814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13336</xdr:rowOff>
    </xdr:from>
    <xdr:to>
      <xdr:col>111</xdr:col>
      <xdr:colOff>177800</xdr:colOff>
      <xdr:row>106</xdr:row>
      <xdr:rowOff>24764</xdr:rowOff>
    </xdr:to>
    <xdr:cxnSp macro="">
      <xdr:nvCxnSpPr>
        <xdr:cNvPr id="845" name="直線コネクタ 844"/>
        <xdr:cNvCxnSpPr/>
      </xdr:nvCxnSpPr>
      <xdr:spPr>
        <a:xfrm flipV="1">
          <a:off x="20434300" y="18187036"/>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155417</xdr:rowOff>
    </xdr:from>
    <xdr:to>
      <xdr:col>102</xdr:col>
      <xdr:colOff>165100</xdr:colOff>
      <xdr:row>106</xdr:row>
      <xdr:rowOff>85567</xdr:rowOff>
    </xdr:to>
    <xdr:sp macro="" textlink="">
      <xdr:nvSpPr>
        <xdr:cNvPr id="846" name="楕円 845"/>
        <xdr:cNvSpPr/>
      </xdr:nvSpPr>
      <xdr:spPr>
        <a:xfrm>
          <a:off x="19494500" y="1815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24764</xdr:rowOff>
    </xdr:from>
    <xdr:to>
      <xdr:col>107</xdr:col>
      <xdr:colOff>50800</xdr:colOff>
      <xdr:row>106</xdr:row>
      <xdr:rowOff>34767</xdr:rowOff>
    </xdr:to>
    <xdr:cxnSp macro="">
      <xdr:nvCxnSpPr>
        <xdr:cNvPr id="847" name="直線コネクタ 846"/>
        <xdr:cNvCxnSpPr/>
      </xdr:nvCxnSpPr>
      <xdr:spPr>
        <a:xfrm flipV="1">
          <a:off x="19545300" y="18198464"/>
          <a:ext cx="889000" cy="1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162561</xdr:rowOff>
    </xdr:from>
    <xdr:to>
      <xdr:col>98</xdr:col>
      <xdr:colOff>38100</xdr:colOff>
      <xdr:row>106</xdr:row>
      <xdr:rowOff>92711</xdr:rowOff>
    </xdr:to>
    <xdr:sp macro="" textlink="">
      <xdr:nvSpPr>
        <xdr:cNvPr id="848" name="楕円 847"/>
        <xdr:cNvSpPr/>
      </xdr:nvSpPr>
      <xdr:spPr>
        <a:xfrm>
          <a:off x="18605500" y="1816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34767</xdr:rowOff>
    </xdr:from>
    <xdr:to>
      <xdr:col>102</xdr:col>
      <xdr:colOff>114300</xdr:colOff>
      <xdr:row>106</xdr:row>
      <xdr:rowOff>41911</xdr:rowOff>
    </xdr:to>
    <xdr:cxnSp macro="">
      <xdr:nvCxnSpPr>
        <xdr:cNvPr id="849" name="直線コネクタ 848"/>
        <xdr:cNvCxnSpPr/>
      </xdr:nvCxnSpPr>
      <xdr:spPr>
        <a:xfrm flipV="1">
          <a:off x="18656300" y="18208467"/>
          <a:ext cx="889000" cy="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90981</xdr:rowOff>
    </xdr:from>
    <xdr:ext cx="469744" cy="259045"/>
    <xdr:sp macro="" textlink="">
      <xdr:nvSpPr>
        <xdr:cNvPr id="850" name="n_1aveValue【庁舎】&#10;一人当たり面積"/>
        <xdr:cNvSpPr txBox="1"/>
      </xdr:nvSpPr>
      <xdr:spPr>
        <a:xfrm>
          <a:off x="21075727" y="18264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99553</xdr:rowOff>
    </xdr:from>
    <xdr:ext cx="469744" cy="259045"/>
    <xdr:sp macro="" textlink="">
      <xdr:nvSpPr>
        <xdr:cNvPr id="851" name="n_2aveValue【庁舎】&#10;一人当たり面積"/>
        <xdr:cNvSpPr txBox="1"/>
      </xdr:nvSpPr>
      <xdr:spPr>
        <a:xfrm>
          <a:off x="20199427" y="18273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92409</xdr:rowOff>
    </xdr:from>
    <xdr:ext cx="469744" cy="259045"/>
    <xdr:sp macro="" textlink="">
      <xdr:nvSpPr>
        <xdr:cNvPr id="852" name="n_3aveValue【庁舎】&#10;一人当たり面積"/>
        <xdr:cNvSpPr txBox="1"/>
      </xdr:nvSpPr>
      <xdr:spPr>
        <a:xfrm>
          <a:off x="19310427" y="18266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116698</xdr:rowOff>
    </xdr:from>
    <xdr:ext cx="469744" cy="259045"/>
    <xdr:sp macro="" textlink="">
      <xdr:nvSpPr>
        <xdr:cNvPr id="853" name="n_4aveValue【庁舎】&#10;一人当たり面積"/>
        <xdr:cNvSpPr txBox="1"/>
      </xdr:nvSpPr>
      <xdr:spPr>
        <a:xfrm>
          <a:off x="18421427" y="18290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80663</xdr:rowOff>
    </xdr:from>
    <xdr:ext cx="469744" cy="259045"/>
    <xdr:sp macro="" textlink="">
      <xdr:nvSpPr>
        <xdr:cNvPr id="854" name="n_1mainValue【庁舎】&#10;一人当たり面積"/>
        <xdr:cNvSpPr txBox="1"/>
      </xdr:nvSpPr>
      <xdr:spPr>
        <a:xfrm>
          <a:off x="21075727" y="17911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92091</xdr:rowOff>
    </xdr:from>
    <xdr:ext cx="469744" cy="259045"/>
    <xdr:sp macro="" textlink="">
      <xdr:nvSpPr>
        <xdr:cNvPr id="855" name="n_2mainValue【庁舎】&#10;一人当たり面積"/>
        <xdr:cNvSpPr txBox="1"/>
      </xdr:nvSpPr>
      <xdr:spPr>
        <a:xfrm>
          <a:off x="20199427" y="1792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102094</xdr:rowOff>
    </xdr:from>
    <xdr:ext cx="469744" cy="259045"/>
    <xdr:sp macro="" textlink="">
      <xdr:nvSpPr>
        <xdr:cNvPr id="856" name="n_3mainValue【庁舎】&#10;一人当たり面積"/>
        <xdr:cNvSpPr txBox="1"/>
      </xdr:nvSpPr>
      <xdr:spPr>
        <a:xfrm>
          <a:off x="19310427" y="17932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109238</xdr:rowOff>
    </xdr:from>
    <xdr:ext cx="469744" cy="259045"/>
    <xdr:sp macro="" textlink="">
      <xdr:nvSpPr>
        <xdr:cNvPr id="857" name="n_4mainValue【庁舎】&#10;一人当たり面積"/>
        <xdr:cNvSpPr txBox="1"/>
      </xdr:nvSpPr>
      <xdr:spPr>
        <a:xfrm>
          <a:off x="18421427" y="1794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8" name="正方形/長方形 8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9" name="正方形/長方形 85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0" name="テキスト ボックス 85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類似団体と比較して特に有形固定資産減価償却率が低くなっている施設は、一般廃棄物処施設、庁舎であり、高くなっている施設は図書館である。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般廃棄物処理施設は、計画的な修繕及び、改修を行っている。また、現４庁舎は昭和５６年以前に建築されており、建築後概ね４０年が経過し、老朽化等も進んでいたため、平成２８年度から令和元年度までの３カ年で耐震改修を実施し、機能維持及びランニングコストの低減を図ってきたところである。加えて、図書館については軽微な修繕のみ実施してきただけで特段、老朽化対策を講じてこなかったため、今後は老朽化対策を講じていく必要があ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なお、すべての施設において、今後は壱岐市公共施設個別施設計画に基づき、積極的に公共施設の修繕や更新、集約化・複合化等を推進していく。</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6001;&#25919;&#35506;/010_&#20844;&#20250;&#35336;/&#20196;&#21644;6&#24180;&#24230;&#65288;&#20844;&#20250;&#35336;&#65289;/&#29031;&#20250;/20240918&#12294;%20&#20196;&#21644;&#65300;&#24180;&#24230;&#36001;&#25919;&#29366;&#27841;&#36039;&#26009;&#38598;&#12398;&#20316;&#25104;&#12395;&#12363;&#12363;&#12427;&#20381;&#38972;&#12395;&#12388;&#12356;&#12390;&#65288;2&#22238;&#30446;&#12539;&#22320;&#26041;&#20844;&#20250;&#35336;&#38306;&#20418;&#65289;/&#12304;&#36001;&#25919;&#29366;&#27841;&#36039;&#26009;&#38598;&#12305;_422100_&#22769;&#23696;&#24066;_2022(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H30</v>
          </cell>
          <cell r="BX50" t="str">
            <v>R01</v>
          </cell>
          <cell r="CF50" t="str">
            <v>R02</v>
          </cell>
          <cell r="CN50" t="str">
            <v>R03</v>
          </cell>
          <cell r="CV50" t="str">
            <v>R04</v>
          </cell>
        </row>
        <row r="51">
          <cell r="AN51" t="str">
            <v>当該団体値</v>
          </cell>
          <cell r="BP51">
            <v>13</v>
          </cell>
          <cell r="BX51">
            <v>38.299999999999997</v>
          </cell>
          <cell r="CF51">
            <v>32.799999999999997</v>
          </cell>
          <cell r="CN51">
            <v>22.8</v>
          </cell>
          <cell r="CV51">
            <v>18.600000000000001</v>
          </cell>
        </row>
        <row r="53">
          <cell r="BP53">
            <v>69.5</v>
          </cell>
          <cell r="BX53">
            <v>70</v>
          </cell>
          <cell r="CF53">
            <v>71.099999999999994</v>
          </cell>
          <cell r="CN53">
            <v>72.2</v>
          </cell>
          <cell r="CV53">
            <v>73.2</v>
          </cell>
        </row>
        <row r="55">
          <cell r="AN55" t="str">
            <v>類似団体内平均値</v>
          </cell>
          <cell r="BP55">
            <v>48</v>
          </cell>
          <cell r="BX55">
            <v>49.1</v>
          </cell>
          <cell r="CF55">
            <v>41.5</v>
          </cell>
          <cell r="CN55">
            <v>25.2</v>
          </cell>
          <cell r="CV55">
            <v>15.7</v>
          </cell>
        </row>
        <row r="57">
          <cell r="BP57">
            <v>60.8</v>
          </cell>
          <cell r="BX57">
            <v>61</v>
          </cell>
          <cell r="CF57">
            <v>61.7</v>
          </cell>
          <cell r="CN57">
            <v>62.5</v>
          </cell>
          <cell r="CV57">
            <v>65</v>
          </cell>
        </row>
        <row r="72">
          <cell r="BP72" t="str">
            <v>H30</v>
          </cell>
          <cell r="BX72" t="str">
            <v>R01</v>
          </cell>
          <cell r="CF72" t="str">
            <v>R02</v>
          </cell>
          <cell r="CN72" t="str">
            <v>R03</v>
          </cell>
          <cell r="CV72" t="str">
            <v>R04</v>
          </cell>
        </row>
        <row r="73">
          <cell r="AN73" t="str">
            <v>当該団体値</v>
          </cell>
          <cell r="BP73">
            <v>13</v>
          </cell>
          <cell r="BX73">
            <v>38.299999999999997</v>
          </cell>
          <cell r="CF73">
            <v>32.799999999999997</v>
          </cell>
          <cell r="CN73">
            <v>22.8</v>
          </cell>
          <cell r="CV73">
            <v>18.600000000000001</v>
          </cell>
        </row>
        <row r="75">
          <cell r="BP75">
            <v>5.5</v>
          </cell>
          <cell r="BX75">
            <v>6.4</v>
          </cell>
          <cell r="CF75">
            <v>6.7</v>
          </cell>
          <cell r="CN75">
            <v>6.6</v>
          </cell>
          <cell r="CV75">
            <v>6.5</v>
          </cell>
        </row>
        <row r="77">
          <cell r="AN77" t="str">
            <v>類似団体内平均値</v>
          </cell>
          <cell r="BP77">
            <v>48</v>
          </cell>
          <cell r="BX77">
            <v>49.1</v>
          </cell>
          <cell r="CF77">
            <v>41.5</v>
          </cell>
          <cell r="CN77">
            <v>25.2</v>
          </cell>
          <cell r="CV77">
            <v>15.7</v>
          </cell>
        </row>
        <row r="79">
          <cell r="BP79">
            <v>9.6</v>
          </cell>
          <cell r="BX79">
            <v>9.5</v>
          </cell>
          <cell r="CF79">
            <v>9.1999999999999993</v>
          </cell>
          <cell r="CN79">
            <v>8.9</v>
          </cell>
          <cell r="CV79">
            <v>8.9</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election activeCell="BV5" sqref="BV5:CC5"/>
    </sheetView>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82</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83</v>
      </c>
      <c r="C2" s="182"/>
      <c r="D2" s="183"/>
    </row>
    <row r="3" spans="1:119" ht="18.75" customHeight="1" thickBot="1" x14ac:dyDescent="0.2">
      <c r="A3" s="181"/>
      <c r="B3" s="380" t="s">
        <v>84</v>
      </c>
      <c r="C3" s="381"/>
      <c r="D3" s="381"/>
      <c r="E3" s="382"/>
      <c r="F3" s="382"/>
      <c r="G3" s="382"/>
      <c r="H3" s="382"/>
      <c r="I3" s="382"/>
      <c r="J3" s="382"/>
      <c r="K3" s="382"/>
      <c r="L3" s="382" t="s">
        <v>85</v>
      </c>
      <c r="M3" s="382"/>
      <c r="N3" s="382"/>
      <c r="O3" s="382"/>
      <c r="P3" s="382"/>
      <c r="Q3" s="382"/>
      <c r="R3" s="389"/>
      <c r="S3" s="389"/>
      <c r="T3" s="389"/>
      <c r="U3" s="389"/>
      <c r="V3" s="390"/>
      <c r="W3" s="364" t="s">
        <v>86</v>
      </c>
      <c r="X3" s="365"/>
      <c r="Y3" s="365"/>
      <c r="Z3" s="365"/>
      <c r="AA3" s="365"/>
      <c r="AB3" s="381"/>
      <c r="AC3" s="389" t="s">
        <v>87</v>
      </c>
      <c r="AD3" s="365"/>
      <c r="AE3" s="365"/>
      <c r="AF3" s="365"/>
      <c r="AG3" s="365"/>
      <c r="AH3" s="365"/>
      <c r="AI3" s="365"/>
      <c r="AJ3" s="365"/>
      <c r="AK3" s="365"/>
      <c r="AL3" s="366"/>
      <c r="AM3" s="364" t="s">
        <v>88</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89</v>
      </c>
      <c r="BO3" s="365"/>
      <c r="BP3" s="365"/>
      <c r="BQ3" s="365"/>
      <c r="BR3" s="365"/>
      <c r="BS3" s="365"/>
      <c r="BT3" s="365"/>
      <c r="BU3" s="366"/>
      <c r="BV3" s="364" t="s">
        <v>90</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91</v>
      </c>
      <c r="CU3" s="365"/>
      <c r="CV3" s="365"/>
      <c r="CW3" s="365"/>
      <c r="CX3" s="365"/>
      <c r="CY3" s="365"/>
      <c r="CZ3" s="365"/>
      <c r="DA3" s="366"/>
      <c r="DB3" s="364" t="s">
        <v>92</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93</v>
      </c>
      <c r="AZ4" s="368"/>
      <c r="BA4" s="368"/>
      <c r="BB4" s="368"/>
      <c r="BC4" s="368"/>
      <c r="BD4" s="368"/>
      <c r="BE4" s="368"/>
      <c r="BF4" s="368"/>
      <c r="BG4" s="368"/>
      <c r="BH4" s="368"/>
      <c r="BI4" s="368"/>
      <c r="BJ4" s="368"/>
      <c r="BK4" s="368"/>
      <c r="BL4" s="368"/>
      <c r="BM4" s="369"/>
      <c r="BN4" s="370">
        <v>24139487</v>
      </c>
      <c r="BO4" s="371"/>
      <c r="BP4" s="371"/>
      <c r="BQ4" s="371"/>
      <c r="BR4" s="371"/>
      <c r="BS4" s="371"/>
      <c r="BT4" s="371"/>
      <c r="BU4" s="372"/>
      <c r="BV4" s="370">
        <v>24628870</v>
      </c>
      <c r="BW4" s="371"/>
      <c r="BX4" s="371"/>
      <c r="BY4" s="371"/>
      <c r="BZ4" s="371"/>
      <c r="CA4" s="371"/>
      <c r="CB4" s="371"/>
      <c r="CC4" s="372"/>
      <c r="CD4" s="373" t="s">
        <v>94</v>
      </c>
      <c r="CE4" s="374"/>
      <c r="CF4" s="374"/>
      <c r="CG4" s="374"/>
      <c r="CH4" s="374"/>
      <c r="CI4" s="374"/>
      <c r="CJ4" s="374"/>
      <c r="CK4" s="374"/>
      <c r="CL4" s="374"/>
      <c r="CM4" s="374"/>
      <c r="CN4" s="374"/>
      <c r="CO4" s="374"/>
      <c r="CP4" s="374"/>
      <c r="CQ4" s="374"/>
      <c r="CR4" s="374"/>
      <c r="CS4" s="375"/>
      <c r="CT4" s="376">
        <v>4.0999999999999996</v>
      </c>
      <c r="CU4" s="377"/>
      <c r="CV4" s="377"/>
      <c r="CW4" s="377"/>
      <c r="CX4" s="377"/>
      <c r="CY4" s="377"/>
      <c r="CZ4" s="377"/>
      <c r="DA4" s="378"/>
      <c r="DB4" s="376">
        <v>5.8</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95</v>
      </c>
      <c r="AN5" s="437"/>
      <c r="AO5" s="437"/>
      <c r="AP5" s="437"/>
      <c r="AQ5" s="437"/>
      <c r="AR5" s="437"/>
      <c r="AS5" s="437"/>
      <c r="AT5" s="438"/>
      <c r="AU5" s="439" t="s">
        <v>96</v>
      </c>
      <c r="AV5" s="440"/>
      <c r="AW5" s="440"/>
      <c r="AX5" s="440"/>
      <c r="AY5" s="441" t="s">
        <v>97</v>
      </c>
      <c r="AZ5" s="442"/>
      <c r="BA5" s="442"/>
      <c r="BB5" s="442"/>
      <c r="BC5" s="442"/>
      <c r="BD5" s="442"/>
      <c r="BE5" s="442"/>
      <c r="BF5" s="442"/>
      <c r="BG5" s="442"/>
      <c r="BH5" s="442"/>
      <c r="BI5" s="442"/>
      <c r="BJ5" s="442"/>
      <c r="BK5" s="442"/>
      <c r="BL5" s="442"/>
      <c r="BM5" s="443"/>
      <c r="BN5" s="407">
        <v>23444825</v>
      </c>
      <c r="BO5" s="408"/>
      <c r="BP5" s="408"/>
      <c r="BQ5" s="408"/>
      <c r="BR5" s="408"/>
      <c r="BS5" s="408"/>
      <c r="BT5" s="408"/>
      <c r="BU5" s="409"/>
      <c r="BV5" s="407">
        <v>23803541</v>
      </c>
      <c r="BW5" s="408"/>
      <c r="BX5" s="408"/>
      <c r="BY5" s="408"/>
      <c r="BZ5" s="408"/>
      <c r="CA5" s="408"/>
      <c r="CB5" s="408"/>
      <c r="CC5" s="409"/>
      <c r="CD5" s="410" t="s">
        <v>98</v>
      </c>
      <c r="CE5" s="411"/>
      <c r="CF5" s="411"/>
      <c r="CG5" s="411"/>
      <c r="CH5" s="411"/>
      <c r="CI5" s="411"/>
      <c r="CJ5" s="411"/>
      <c r="CK5" s="411"/>
      <c r="CL5" s="411"/>
      <c r="CM5" s="411"/>
      <c r="CN5" s="411"/>
      <c r="CO5" s="411"/>
      <c r="CP5" s="411"/>
      <c r="CQ5" s="411"/>
      <c r="CR5" s="411"/>
      <c r="CS5" s="412"/>
      <c r="CT5" s="404">
        <v>91.8</v>
      </c>
      <c r="CU5" s="405"/>
      <c r="CV5" s="405"/>
      <c r="CW5" s="405"/>
      <c r="CX5" s="405"/>
      <c r="CY5" s="405"/>
      <c r="CZ5" s="405"/>
      <c r="DA5" s="406"/>
      <c r="DB5" s="404">
        <v>89</v>
      </c>
      <c r="DC5" s="405"/>
      <c r="DD5" s="405"/>
      <c r="DE5" s="405"/>
      <c r="DF5" s="405"/>
      <c r="DG5" s="405"/>
      <c r="DH5" s="405"/>
      <c r="DI5" s="406"/>
    </row>
    <row r="6" spans="1:119" ht="18.75" customHeight="1" x14ac:dyDescent="0.15">
      <c r="A6" s="181"/>
      <c r="B6" s="413" t="s">
        <v>99</v>
      </c>
      <c r="C6" s="414"/>
      <c r="D6" s="414"/>
      <c r="E6" s="415"/>
      <c r="F6" s="415"/>
      <c r="G6" s="415"/>
      <c r="H6" s="415"/>
      <c r="I6" s="415"/>
      <c r="J6" s="415"/>
      <c r="K6" s="415"/>
      <c r="L6" s="415" t="s">
        <v>100</v>
      </c>
      <c r="M6" s="415"/>
      <c r="N6" s="415"/>
      <c r="O6" s="415"/>
      <c r="P6" s="415"/>
      <c r="Q6" s="415"/>
      <c r="R6" s="419"/>
      <c r="S6" s="419"/>
      <c r="T6" s="419"/>
      <c r="U6" s="419"/>
      <c r="V6" s="420"/>
      <c r="W6" s="423" t="s">
        <v>101</v>
      </c>
      <c r="X6" s="424"/>
      <c r="Y6" s="424"/>
      <c r="Z6" s="424"/>
      <c r="AA6" s="424"/>
      <c r="AB6" s="414"/>
      <c r="AC6" s="427" t="s">
        <v>102</v>
      </c>
      <c r="AD6" s="428"/>
      <c r="AE6" s="428"/>
      <c r="AF6" s="428"/>
      <c r="AG6" s="428"/>
      <c r="AH6" s="428"/>
      <c r="AI6" s="428"/>
      <c r="AJ6" s="428"/>
      <c r="AK6" s="428"/>
      <c r="AL6" s="429"/>
      <c r="AM6" s="436" t="s">
        <v>103</v>
      </c>
      <c r="AN6" s="437"/>
      <c r="AO6" s="437"/>
      <c r="AP6" s="437"/>
      <c r="AQ6" s="437"/>
      <c r="AR6" s="437"/>
      <c r="AS6" s="437"/>
      <c r="AT6" s="438"/>
      <c r="AU6" s="439" t="s">
        <v>104</v>
      </c>
      <c r="AV6" s="440"/>
      <c r="AW6" s="440"/>
      <c r="AX6" s="440"/>
      <c r="AY6" s="441" t="s">
        <v>105</v>
      </c>
      <c r="AZ6" s="442"/>
      <c r="BA6" s="442"/>
      <c r="BB6" s="442"/>
      <c r="BC6" s="442"/>
      <c r="BD6" s="442"/>
      <c r="BE6" s="442"/>
      <c r="BF6" s="442"/>
      <c r="BG6" s="442"/>
      <c r="BH6" s="442"/>
      <c r="BI6" s="442"/>
      <c r="BJ6" s="442"/>
      <c r="BK6" s="442"/>
      <c r="BL6" s="442"/>
      <c r="BM6" s="443"/>
      <c r="BN6" s="407">
        <v>694662</v>
      </c>
      <c r="BO6" s="408"/>
      <c r="BP6" s="408"/>
      <c r="BQ6" s="408"/>
      <c r="BR6" s="408"/>
      <c r="BS6" s="408"/>
      <c r="BT6" s="408"/>
      <c r="BU6" s="409"/>
      <c r="BV6" s="407">
        <v>825329</v>
      </c>
      <c r="BW6" s="408"/>
      <c r="BX6" s="408"/>
      <c r="BY6" s="408"/>
      <c r="BZ6" s="408"/>
      <c r="CA6" s="408"/>
      <c r="CB6" s="408"/>
      <c r="CC6" s="409"/>
      <c r="CD6" s="410" t="s">
        <v>106</v>
      </c>
      <c r="CE6" s="411"/>
      <c r="CF6" s="411"/>
      <c r="CG6" s="411"/>
      <c r="CH6" s="411"/>
      <c r="CI6" s="411"/>
      <c r="CJ6" s="411"/>
      <c r="CK6" s="411"/>
      <c r="CL6" s="411"/>
      <c r="CM6" s="411"/>
      <c r="CN6" s="411"/>
      <c r="CO6" s="411"/>
      <c r="CP6" s="411"/>
      <c r="CQ6" s="411"/>
      <c r="CR6" s="411"/>
      <c r="CS6" s="412"/>
      <c r="CT6" s="444">
        <v>92.7</v>
      </c>
      <c r="CU6" s="445"/>
      <c r="CV6" s="445"/>
      <c r="CW6" s="445"/>
      <c r="CX6" s="445"/>
      <c r="CY6" s="445"/>
      <c r="CZ6" s="445"/>
      <c r="DA6" s="446"/>
      <c r="DB6" s="444">
        <v>92</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107</v>
      </c>
      <c r="AN7" s="437"/>
      <c r="AO7" s="437"/>
      <c r="AP7" s="437"/>
      <c r="AQ7" s="437"/>
      <c r="AR7" s="437"/>
      <c r="AS7" s="437"/>
      <c r="AT7" s="438"/>
      <c r="AU7" s="439" t="s">
        <v>104</v>
      </c>
      <c r="AV7" s="440"/>
      <c r="AW7" s="440"/>
      <c r="AX7" s="440"/>
      <c r="AY7" s="441" t="s">
        <v>108</v>
      </c>
      <c r="AZ7" s="442"/>
      <c r="BA7" s="442"/>
      <c r="BB7" s="442"/>
      <c r="BC7" s="442"/>
      <c r="BD7" s="442"/>
      <c r="BE7" s="442"/>
      <c r="BF7" s="442"/>
      <c r="BG7" s="442"/>
      <c r="BH7" s="442"/>
      <c r="BI7" s="442"/>
      <c r="BJ7" s="442"/>
      <c r="BK7" s="442"/>
      <c r="BL7" s="442"/>
      <c r="BM7" s="443"/>
      <c r="BN7" s="407">
        <v>171525</v>
      </c>
      <c r="BO7" s="408"/>
      <c r="BP7" s="408"/>
      <c r="BQ7" s="408"/>
      <c r="BR7" s="408"/>
      <c r="BS7" s="408"/>
      <c r="BT7" s="408"/>
      <c r="BU7" s="409"/>
      <c r="BV7" s="407">
        <v>79433</v>
      </c>
      <c r="BW7" s="408"/>
      <c r="BX7" s="408"/>
      <c r="BY7" s="408"/>
      <c r="BZ7" s="408"/>
      <c r="CA7" s="408"/>
      <c r="CB7" s="408"/>
      <c r="CC7" s="409"/>
      <c r="CD7" s="410" t="s">
        <v>109</v>
      </c>
      <c r="CE7" s="411"/>
      <c r="CF7" s="411"/>
      <c r="CG7" s="411"/>
      <c r="CH7" s="411"/>
      <c r="CI7" s="411"/>
      <c r="CJ7" s="411"/>
      <c r="CK7" s="411"/>
      <c r="CL7" s="411"/>
      <c r="CM7" s="411"/>
      <c r="CN7" s="411"/>
      <c r="CO7" s="411"/>
      <c r="CP7" s="411"/>
      <c r="CQ7" s="411"/>
      <c r="CR7" s="411"/>
      <c r="CS7" s="412"/>
      <c r="CT7" s="407">
        <v>12651437</v>
      </c>
      <c r="CU7" s="408"/>
      <c r="CV7" s="408"/>
      <c r="CW7" s="408"/>
      <c r="CX7" s="408"/>
      <c r="CY7" s="408"/>
      <c r="CZ7" s="408"/>
      <c r="DA7" s="409"/>
      <c r="DB7" s="407">
        <v>12931064</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110</v>
      </c>
      <c r="AN8" s="437"/>
      <c r="AO8" s="437"/>
      <c r="AP8" s="437"/>
      <c r="AQ8" s="437"/>
      <c r="AR8" s="437"/>
      <c r="AS8" s="437"/>
      <c r="AT8" s="438"/>
      <c r="AU8" s="439" t="s">
        <v>104</v>
      </c>
      <c r="AV8" s="440"/>
      <c r="AW8" s="440"/>
      <c r="AX8" s="440"/>
      <c r="AY8" s="441" t="s">
        <v>111</v>
      </c>
      <c r="AZ8" s="442"/>
      <c r="BA8" s="442"/>
      <c r="BB8" s="442"/>
      <c r="BC8" s="442"/>
      <c r="BD8" s="442"/>
      <c r="BE8" s="442"/>
      <c r="BF8" s="442"/>
      <c r="BG8" s="442"/>
      <c r="BH8" s="442"/>
      <c r="BI8" s="442"/>
      <c r="BJ8" s="442"/>
      <c r="BK8" s="442"/>
      <c r="BL8" s="442"/>
      <c r="BM8" s="443"/>
      <c r="BN8" s="407">
        <v>523137</v>
      </c>
      <c r="BO8" s="408"/>
      <c r="BP8" s="408"/>
      <c r="BQ8" s="408"/>
      <c r="BR8" s="408"/>
      <c r="BS8" s="408"/>
      <c r="BT8" s="408"/>
      <c r="BU8" s="409"/>
      <c r="BV8" s="407">
        <v>745896</v>
      </c>
      <c r="BW8" s="408"/>
      <c r="BX8" s="408"/>
      <c r="BY8" s="408"/>
      <c r="BZ8" s="408"/>
      <c r="CA8" s="408"/>
      <c r="CB8" s="408"/>
      <c r="CC8" s="409"/>
      <c r="CD8" s="410" t="s">
        <v>112</v>
      </c>
      <c r="CE8" s="411"/>
      <c r="CF8" s="411"/>
      <c r="CG8" s="411"/>
      <c r="CH8" s="411"/>
      <c r="CI8" s="411"/>
      <c r="CJ8" s="411"/>
      <c r="CK8" s="411"/>
      <c r="CL8" s="411"/>
      <c r="CM8" s="411"/>
      <c r="CN8" s="411"/>
      <c r="CO8" s="411"/>
      <c r="CP8" s="411"/>
      <c r="CQ8" s="411"/>
      <c r="CR8" s="411"/>
      <c r="CS8" s="412"/>
      <c r="CT8" s="447">
        <v>0.22</v>
      </c>
      <c r="CU8" s="448"/>
      <c r="CV8" s="448"/>
      <c r="CW8" s="448"/>
      <c r="CX8" s="448"/>
      <c r="CY8" s="448"/>
      <c r="CZ8" s="448"/>
      <c r="DA8" s="449"/>
      <c r="DB8" s="447">
        <v>0.22</v>
      </c>
      <c r="DC8" s="448"/>
      <c r="DD8" s="448"/>
      <c r="DE8" s="448"/>
      <c r="DF8" s="448"/>
      <c r="DG8" s="448"/>
      <c r="DH8" s="448"/>
      <c r="DI8" s="449"/>
    </row>
    <row r="9" spans="1:119" ht="18.75" customHeight="1" thickBot="1" x14ac:dyDescent="0.2">
      <c r="A9" s="181"/>
      <c r="B9" s="401" t="s">
        <v>113</v>
      </c>
      <c r="C9" s="402"/>
      <c r="D9" s="402"/>
      <c r="E9" s="402"/>
      <c r="F9" s="402"/>
      <c r="G9" s="402"/>
      <c r="H9" s="402"/>
      <c r="I9" s="402"/>
      <c r="J9" s="402"/>
      <c r="K9" s="450"/>
      <c r="L9" s="451" t="s">
        <v>114</v>
      </c>
      <c r="M9" s="452"/>
      <c r="N9" s="452"/>
      <c r="O9" s="452"/>
      <c r="P9" s="452"/>
      <c r="Q9" s="453"/>
      <c r="R9" s="454">
        <v>24948</v>
      </c>
      <c r="S9" s="455"/>
      <c r="T9" s="455"/>
      <c r="U9" s="455"/>
      <c r="V9" s="456"/>
      <c r="W9" s="364" t="s">
        <v>115</v>
      </c>
      <c r="X9" s="365"/>
      <c r="Y9" s="365"/>
      <c r="Z9" s="365"/>
      <c r="AA9" s="365"/>
      <c r="AB9" s="365"/>
      <c r="AC9" s="365"/>
      <c r="AD9" s="365"/>
      <c r="AE9" s="365"/>
      <c r="AF9" s="365"/>
      <c r="AG9" s="365"/>
      <c r="AH9" s="365"/>
      <c r="AI9" s="365"/>
      <c r="AJ9" s="365"/>
      <c r="AK9" s="365"/>
      <c r="AL9" s="366"/>
      <c r="AM9" s="436" t="s">
        <v>116</v>
      </c>
      <c r="AN9" s="437"/>
      <c r="AO9" s="437"/>
      <c r="AP9" s="437"/>
      <c r="AQ9" s="437"/>
      <c r="AR9" s="437"/>
      <c r="AS9" s="437"/>
      <c r="AT9" s="438"/>
      <c r="AU9" s="439" t="s">
        <v>104</v>
      </c>
      <c r="AV9" s="440"/>
      <c r="AW9" s="440"/>
      <c r="AX9" s="440"/>
      <c r="AY9" s="441" t="s">
        <v>117</v>
      </c>
      <c r="AZ9" s="442"/>
      <c r="BA9" s="442"/>
      <c r="BB9" s="442"/>
      <c r="BC9" s="442"/>
      <c r="BD9" s="442"/>
      <c r="BE9" s="442"/>
      <c r="BF9" s="442"/>
      <c r="BG9" s="442"/>
      <c r="BH9" s="442"/>
      <c r="BI9" s="442"/>
      <c r="BJ9" s="442"/>
      <c r="BK9" s="442"/>
      <c r="BL9" s="442"/>
      <c r="BM9" s="443"/>
      <c r="BN9" s="407">
        <v>-222759</v>
      </c>
      <c r="BO9" s="408"/>
      <c r="BP9" s="408"/>
      <c r="BQ9" s="408"/>
      <c r="BR9" s="408"/>
      <c r="BS9" s="408"/>
      <c r="BT9" s="408"/>
      <c r="BU9" s="409"/>
      <c r="BV9" s="407">
        <v>293350</v>
      </c>
      <c r="BW9" s="408"/>
      <c r="BX9" s="408"/>
      <c r="BY9" s="408"/>
      <c r="BZ9" s="408"/>
      <c r="CA9" s="408"/>
      <c r="CB9" s="408"/>
      <c r="CC9" s="409"/>
      <c r="CD9" s="410" t="s">
        <v>118</v>
      </c>
      <c r="CE9" s="411"/>
      <c r="CF9" s="411"/>
      <c r="CG9" s="411"/>
      <c r="CH9" s="411"/>
      <c r="CI9" s="411"/>
      <c r="CJ9" s="411"/>
      <c r="CK9" s="411"/>
      <c r="CL9" s="411"/>
      <c r="CM9" s="411"/>
      <c r="CN9" s="411"/>
      <c r="CO9" s="411"/>
      <c r="CP9" s="411"/>
      <c r="CQ9" s="411"/>
      <c r="CR9" s="411"/>
      <c r="CS9" s="412"/>
      <c r="CT9" s="404">
        <v>18.899999999999999</v>
      </c>
      <c r="CU9" s="405"/>
      <c r="CV9" s="405"/>
      <c r="CW9" s="405"/>
      <c r="CX9" s="405"/>
      <c r="CY9" s="405"/>
      <c r="CZ9" s="405"/>
      <c r="DA9" s="406"/>
      <c r="DB9" s="404">
        <v>18.3</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119</v>
      </c>
      <c r="M10" s="437"/>
      <c r="N10" s="437"/>
      <c r="O10" s="437"/>
      <c r="P10" s="437"/>
      <c r="Q10" s="438"/>
      <c r="R10" s="458">
        <v>27103</v>
      </c>
      <c r="S10" s="459"/>
      <c r="T10" s="459"/>
      <c r="U10" s="459"/>
      <c r="V10" s="460"/>
      <c r="W10" s="395"/>
      <c r="X10" s="396"/>
      <c r="Y10" s="396"/>
      <c r="Z10" s="396"/>
      <c r="AA10" s="396"/>
      <c r="AB10" s="396"/>
      <c r="AC10" s="396"/>
      <c r="AD10" s="396"/>
      <c r="AE10" s="396"/>
      <c r="AF10" s="396"/>
      <c r="AG10" s="396"/>
      <c r="AH10" s="396"/>
      <c r="AI10" s="396"/>
      <c r="AJ10" s="396"/>
      <c r="AK10" s="396"/>
      <c r="AL10" s="399"/>
      <c r="AM10" s="436" t="s">
        <v>120</v>
      </c>
      <c r="AN10" s="437"/>
      <c r="AO10" s="437"/>
      <c r="AP10" s="437"/>
      <c r="AQ10" s="437"/>
      <c r="AR10" s="437"/>
      <c r="AS10" s="437"/>
      <c r="AT10" s="438"/>
      <c r="AU10" s="439" t="s">
        <v>121</v>
      </c>
      <c r="AV10" s="440"/>
      <c r="AW10" s="440"/>
      <c r="AX10" s="440"/>
      <c r="AY10" s="441" t="s">
        <v>122</v>
      </c>
      <c r="AZ10" s="442"/>
      <c r="BA10" s="442"/>
      <c r="BB10" s="442"/>
      <c r="BC10" s="442"/>
      <c r="BD10" s="442"/>
      <c r="BE10" s="442"/>
      <c r="BF10" s="442"/>
      <c r="BG10" s="442"/>
      <c r="BH10" s="442"/>
      <c r="BI10" s="442"/>
      <c r="BJ10" s="442"/>
      <c r="BK10" s="442"/>
      <c r="BL10" s="442"/>
      <c r="BM10" s="443"/>
      <c r="BN10" s="407">
        <v>403632</v>
      </c>
      <c r="BO10" s="408"/>
      <c r="BP10" s="408"/>
      <c r="BQ10" s="408"/>
      <c r="BR10" s="408"/>
      <c r="BS10" s="408"/>
      <c r="BT10" s="408"/>
      <c r="BU10" s="409"/>
      <c r="BV10" s="407">
        <v>250192</v>
      </c>
      <c r="BW10" s="408"/>
      <c r="BX10" s="408"/>
      <c r="BY10" s="408"/>
      <c r="BZ10" s="408"/>
      <c r="CA10" s="408"/>
      <c r="CB10" s="408"/>
      <c r="CC10" s="409"/>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124</v>
      </c>
      <c r="M11" s="462"/>
      <c r="N11" s="462"/>
      <c r="O11" s="462"/>
      <c r="P11" s="462"/>
      <c r="Q11" s="463"/>
      <c r="R11" s="464" t="s">
        <v>125</v>
      </c>
      <c r="S11" s="465"/>
      <c r="T11" s="465"/>
      <c r="U11" s="465"/>
      <c r="V11" s="466"/>
      <c r="W11" s="395"/>
      <c r="X11" s="396"/>
      <c r="Y11" s="396"/>
      <c r="Z11" s="396"/>
      <c r="AA11" s="396"/>
      <c r="AB11" s="396"/>
      <c r="AC11" s="396"/>
      <c r="AD11" s="396"/>
      <c r="AE11" s="396"/>
      <c r="AF11" s="396"/>
      <c r="AG11" s="396"/>
      <c r="AH11" s="396"/>
      <c r="AI11" s="396"/>
      <c r="AJ11" s="396"/>
      <c r="AK11" s="396"/>
      <c r="AL11" s="399"/>
      <c r="AM11" s="436" t="s">
        <v>126</v>
      </c>
      <c r="AN11" s="437"/>
      <c r="AO11" s="437"/>
      <c r="AP11" s="437"/>
      <c r="AQ11" s="437"/>
      <c r="AR11" s="437"/>
      <c r="AS11" s="437"/>
      <c r="AT11" s="438"/>
      <c r="AU11" s="439" t="s">
        <v>127</v>
      </c>
      <c r="AV11" s="440"/>
      <c r="AW11" s="440"/>
      <c r="AX11" s="440"/>
      <c r="AY11" s="441" t="s">
        <v>128</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129</v>
      </c>
      <c r="CE11" s="411"/>
      <c r="CF11" s="411"/>
      <c r="CG11" s="411"/>
      <c r="CH11" s="411"/>
      <c r="CI11" s="411"/>
      <c r="CJ11" s="411"/>
      <c r="CK11" s="411"/>
      <c r="CL11" s="411"/>
      <c r="CM11" s="411"/>
      <c r="CN11" s="411"/>
      <c r="CO11" s="411"/>
      <c r="CP11" s="411"/>
      <c r="CQ11" s="411"/>
      <c r="CR11" s="411"/>
      <c r="CS11" s="412"/>
      <c r="CT11" s="447" t="s">
        <v>130</v>
      </c>
      <c r="CU11" s="448"/>
      <c r="CV11" s="448"/>
      <c r="CW11" s="448"/>
      <c r="CX11" s="448"/>
      <c r="CY11" s="448"/>
      <c r="CZ11" s="448"/>
      <c r="DA11" s="449"/>
      <c r="DB11" s="447" t="s">
        <v>130</v>
      </c>
      <c r="DC11" s="448"/>
      <c r="DD11" s="448"/>
      <c r="DE11" s="448"/>
      <c r="DF11" s="448"/>
      <c r="DG11" s="448"/>
      <c r="DH11" s="448"/>
      <c r="DI11" s="449"/>
    </row>
    <row r="12" spans="1:119" ht="18.75" customHeight="1" x14ac:dyDescent="0.15">
      <c r="A12" s="181"/>
      <c r="B12" s="467" t="s">
        <v>131</v>
      </c>
      <c r="C12" s="468"/>
      <c r="D12" s="468"/>
      <c r="E12" s="468"/>
      <c r="F12" s="468"/>
      <c r="G12" s="468"/>
      <c r="H12" s="468"/>
      <c r="I12" s="468"/>
      <c r="J12" s="468"/>
      <c r="K12" s="469"/>
      <c r="L12" s="476" t="s">
        <v>132</v>
      </c>
      <c r="M12" s="477"/>
      <c r="N12" s="477"/>
      <c r="O12" s="477"/>
      <c r="P12" s="477"/>
      <c r="Q12" s="478"/>
      <c r="R12" s="479">
        <v>24956</v>
      </c>
      <c r="S12" s="480"/>
      <c r="T12" s="480"/>
      <c r="U12" s="480"/>
      <c r="V12" s="481"/>
      <c r="W12" s="482" t="s">
        <v>1</v>
      </c>
      <c r="X12" s="440"/>
      <c r="Y12" s="440"/>
      <c r="Z12" s="440"/>
      <c r="AA12" s="440"/>
      <c r="AB12" s="483"/>
      <c r="AC12" s="484" t="s">
        <v>133</v>
      </c>
      <c r="AD12" s="485"/>
      <c r="AE12" s="485"/>
      <c r="AF12" s="485"/>
      <c r="AG12" s="486"/>
      <c r="AH12" s="484" t="s">
        <v>134</v>
      </c>
      <c r="AI12" s="485"/>
      <c r="AJ12" s="485"/>
      <c r="AK12" s="485"/>
      <c r="AL12" s="487"/>
      <c r="AM12" s="436" t="s">
        <v>135</v>
      </c>
      <c r="AN12" s="437"/>
      <c r="AO12" s="437"/>
      <c r="AP12" s="437"/>
      <c r="AQ12" s="437"/>
      <c r="AR12" s="437"/>
      <c r="AS12" s="437"/>
      <c r="AT12" s="438"/>
      <c r="AU12" s="439" t="s">
        <v>136</v>
      </c>
      <c r="AV12" s="440"/>
      <c r="AW12" s="440"/>
      <c r="AX12" s="440"/>
      <c r="AY12" s="441" t="s">
        <v>137</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0</v>
      </c>
      <c r="BW12" s="408"/>
      <c r="BX12" s="408"/>
      <c r="BY12" s="408"/>
      <c r="BZ12" s="408"/>
      <c r="CA12" s="408"/>
      <c r="CB12" s="408"/>
      <c r="CC12" s="409"/>
      <c r="CD12" s="410" t="s">
        <v>138</v>
      </c>
      <c r="CE12" s="411"/>
      <c r="CF12" s="411"/>
      <c r="CG12" s="411"/>
      <c r="CH12" s="411"/>
      <c r="CI12" s="411"/>
      <c r="CJ12" s="411"/>
      <c r="CK12" s="411"/>
      <c r="CL12" s="411"/>
      <c r="CM12" s="411"/>
      <c r="CN12" s="411"/>
      <c r="CO12" s="411"/>
      <c r="CP12" s="411"/>
      <c r="CQ12" s="411"/>
      <c r="CR12" s="411"/>
      <c r="CS12" s="412"/>
      <c r="CT12" s="447" t="s">
        <v>139</v>
      </c>
      <c r="CU12" s="448"/>
      <c r="CV12" s="448"/>
      <c r="CW12" s="448"/>
      <c r="CX12" s="448"/>
      <c r="CY12" s="448"/>
      <c r="CZ12" s="448"/>
      <c r="DA12" s="449"/>
      <c r="DB12" s="447" t="s">
        <v>139</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140</v>
      </c>
      <c r="N13" s="499"/>
      <c r="O13" s="499"/>
      <c r="P13" s="499"/>
      <c r="Q13" s="500"/>
      <c r="R13" s="491">
        <v>24858</v>
      </c>
      <c r="S13" s="492"/>
      <c r="T13" s="492"/>
      <c r="U13" s="492"/>
      <c r="V13" s="493"/>
      <c r="W13" s="423" t="s">
        <v>141</v>
      </c>
      <c r="X13" s="424"/>
      <c r="Y13" s="424"/>
      <c r="Z13" s="424"/>
      <c r="AA13" s="424"/>
      <c r="AB13" s="414"/>
      <c r="AC13" s="458">
        <v>1933</v>
      </c>
      <c r="AD13" s="459"/>
      <c r="AE13" s="459"/>
      <c r="AF13" s="459"/>
      <c r="AG13" s="501"/>
      <c r="AH13" s="458">
        <v>2657</v>
      </c>
      <c r="AI13" s="459"/>
      <c r="AJ13" s="459"/>
      <c r="AK13" s="459"/>
      <c r="AL13" s="460"/>
      <c r="AM13" s="436" t="s">
        <v>142</v>
      </c>
      <c r="AN13" s="437"/>
      <c r="AO13" s="437"/>
      <c r="AP13" s="437"/>
      <c r="AQ13" s="437"/>
      <c r="AR13" s="437"/>
      <c r="AS13" s="437"/>
      <c r="AT13" s="438"/>
      <c r="AU13" s="439" t="s">
        <v>143</v>
      </c>
      <c r="AV13" s="440"/>
      <c r="AW13" s="440"/>
      <c r="AX13" s="440"/>
      <c r="AY13" s="441" t="s">
        <v>144</v>
      </c>
      <c r="AZ13" s="442"/>
      <c r="BA13" s="442"/>
      <c r="BB13" s="442"/>
      <c r="BC13" s="442"/>
      <c r="BD13" s="442"/>
      <c r="BE13" s="442"/>
      <c r="BF13" s="442"/>
      <c r="BG13" s="442"/>
      <c r="BH13" s="442"/>
      <c r="BI13" s="442"/>
      <c r="BJ13" s="442"/>
      <c r="BK13" s="442"/>
      <c r="BL13" s="442"/>
      <c r="BM13" s="443"/>
      <c r="BN13" s="407">
        <v>180873</v>
      </c>
      <c r="BO13" s="408"/>
      <c r="BP13" s="408"/>
      <c r="BQ13" s="408"/>
      <c r="BR13" s="408"/>
      <c r="BS13" s="408"/>
      <c r="BT13" s="408"/>
      <c r="BU13" s="409"/>
      <c r="BV13" s="407">
        <v>543542</v>
      </c>
      <c r="BW13" s="408"/>
      <c r="BX13" s="408"/>
      <c r="BY13" s="408"/>
      <c r="BZ13" s="408"/>
      <c r="CA13" s="408"/>
      <c r="CB13" s="408"/>
      <c r="CC13" s="409"/>
      <c r="CD13" s="410" t="s">
        <v>145</v>
      </c>
      <c r="CE13" s="411"/>
      <c r="CF13" s="411"/>
      <c r="CG13" s="411"/>
      <c r="CH13" s="411"/>
      <c r="CI13" s="411"/>
      <c r="CJ13" s="411"/>
      <c r="CK13" s="411"/>
      <c r="CL13" s="411"/>
      <c r="CM13" s="411"/>
      <c r="CN13" s="411"/>
      <c r="CO13" s="411"/>
      <c r="CP13" s="411"/>
      <c r="CQ13" s="411"/>
      <c r="CR13" s="411"/>
      <c r="CS13" s="412"/>
      <c r="CT13" s="404">
        <v>6.5</v>
      </c>
      <c r="CU13" s="405"/>
      <c r="CV13" s="405"/>
      <c r="CW13" s="405"/>
      <c r="CX13" s="405"/>
      <c r="CY13" s="405"/>
      <c r="CZ13" s="405"/>
      <c r="DA13" s="406"/>
      <c r="DB13" s="404">
        <v>6.6</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146</v>
      </c>
      <c r="M14" s="489"/>
      <c r="N14" s="489"/>
      <c r="O14" s="489"/>
      <c r="P14" s="489"/>
      <c r="Q14" s="490"/>
      <c r="R14" s="491">
        <v>25494</v>
      </c>
      <c r="S14" s="492"/>
      <c r="T14" s="492"/>
      <c r="U14" s="492"/>
      <c r="V14" s="493"/>
      <c r="W14" s="397"/>
      <c r="X14" s="398"/>
      <c r="Y14" s="398"/>
      <c r="Z14" s="398"/>
      <c r="AA14" s="398"/>
      <c r="AB14" s="387"/>
      <c r="AC14" s="494">
        <v>16.899999999999999</v>
      </c>
      <c r="AD14" s="495"/>
      <c r="AE14" s="495"/>
      <c r="AF14" s="495"/>
      <c r="AG14" s="496"/>
      <c r="AH14" s="494">
        <v>20.399999999999999</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147</v>
      </c>
      <c r="CE14" s="503"/>
      <c r="CF14" s="503"/>
      <c r="CG14" s="503"/>
      <c r="CH14" s="503"/>
      <c r="CI14" s="503"/>
      <c r="CJ14" s="503"/>
      <c r="CK14" s="503"/>
      <c r="CL14" s="503"/>
      <c r="CM14" s="503"/>
      <c r="CN14" s="503"/>
      <c r="CO14" s="503"/>
      <c r="CP14" s="503"/>
      <c r="CQ14" s="503"/>
      <c r="CR14" s="503"/>
      <c r="CS14" s="504"/>
      <c r="CT14" s="505">
        <v>18.600000000000001</v>
      </c>
      <c r="CU14" s="506"/>
      <c r="CV14" s="506"/>
      <c r="CW14" s="506"/>
      <c r="CX14" s="506"/>
      <c r="CY14" s="506"/>
      <c r="CZ14" s="506"/>
      <c r="DA14" s="507"/>
      <c r="DB14" s="505">
        <v>22.8</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148</v>
      </c>
      <c r="N15" s="499"/>
      <c r="O15" s="499"/>
      <c r="P15" s="499"/>
      <c r="Q15" s="500"/>
      <c r="R15" s="491">
        <v>25408</v>
      </c>
      <c r="S15" s="492"/>
      <c r="T15" s="492"/>
      <c r="U15" s="492"/>
      <c r="V15" s="493"/>
      <c r="W15" s="423" t="s">
        <v>149</v>
      </c>
      <c r="X15" s="424"/>
      <c r="Y15" s="424"/>
      <c r="Z15" s="424"/>
      <c r="AA15" s="424"/>
      <c r="AB15" s="414"/>
      <c r="AC15" s="458">
        <v>1731</v>
      </c>
      <c r="AD15" s="459"/>
      <c r="AE15" s="459"/>
      <c r="AF15" s="459"/>
      <c r="AG15" s="501"/>
      <c r="AH15" s="458">
        <v>1945</v>
      </c>
      <c r="AI15" s="459"/>
      <c r="AJ15" s="459"/>
      <c r="AK15" s="459"/>
      <c r="AL15" s="460"/>
      <c r="AM15" s="436"/>
      <c r="AN15" s="437"/>
      <c r="AO15" s="437"/>
      <c r="AP15" s="437"/>
      <c r="AQ15" s="437"/>
      <c r="AR15" s="437"/>
      <c r="AS15" s="437"/>
      <c r="AT15" s="438"/>
      <c r="AU15" s="439"/>
      <c r="AV15" s="440"/>
      <c r="AW15" s="440"/>
      <c r="AX15" s="440"/>
      <c r="AY15" s="367" t="s">
        <v>150</v>
      </c>
      <c r="AZ15" s="368"/>
      <c r="BA15" s="368"/>
      <c r="BB15" s="368"/>
      <c r="BC15" s="368"/>
      <c r="BD15" s="368"/>
      <c r="BE15" s="368"/>
      <c r="BF15" s="368"/>
      <c r="BG15" s="368"/>
      <c r="BH15" s="368"/>
      <c r="BI15" s="368"/>
      <c r="BJ15" s="368"/>
      <c r="BK15" s="368"/>
      <c r="BL15" s="368"/>
      <c r="BM15" s="369"/>
      <c r="BN15" s="370">
        <v>2633786</v>
      </c>
      <c r="BO15" s="371"/>
      <c r="BP15" s="371"/>
      <c r="BQ15" s="371"/>
      <c r="BR15" s="371"/>
      <c r="BS15" s="371"/>
      <c r="BT15" s="371"/>
      <c r="BU15" s="372"/>
      <c r="BV15" s="370">
        <v>2547270</v>
      </c>
      <c r="BW15" s="371"/>
      <c r="BX15" s="371"/>
      <c r="BY15" s="371"/>
      <c r="BZ15" s="371"/>
      <c r="CA15" s="371"/>
      <c r="CB15" s="371"/>
      <c r="CC15" s="372"/>
      <c r="CD15" s="508" t="s">
        <v>151</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152</v>
      </c>
      <c r="M16" s="511"/>
      <c r="N16" s="511"/>
      <c r="O16" s="511"/>
      <c r="P16" s="511"/>
      <c r="Q16" s="512"/>
      <c r="R16" s="513" t="s">
        <v>153</v>
      </c>
      <c r="S16" s="514"/>
      <c r="T16" s="514"/>
      <c r="U16" s="514"/>
      <c r="V16" s="515"/>
      <c r="W16" s="397"/>
      <c r="X16" s="398"/>
      <c r="Y16" s="398"/>
      <c r="Z16" s="398"/>
      <c r="AA16" s="398"/>
      <c r="AB16" s="387"/>
      <c r="AC16" s="494">
        <v>15.2</v>
      </c>
      <c r="AD16" s="495"/>
      <c r="AE16" s="495"/>
      <c r="AF16" s="495"/>
      <c r="AG16" s="496"/>
      <c r="AH16" s="494">
        <v>15</v>
      </c>
      <c r="AI16" s="495"/>
      <c r="AJ16" s="495"/>
      <c r="AK16" s="495"/>
      <c r="AL16" s="497"/>
      <c r="AM16" s="436"/>
      <c r="AN16" s="437"/>
      <c r="AO16" s="437"/>
      <c r="AP16" s="437"/>
      <c r="AQ16" s="437"/>
      <c r="AR16" s="437"/>
      <c r="AS16" s="437"/>
      <c r="AT16" s="438"/>
      <c r="AU16" s="439"/>
      <c r="AV16" s="440"/>
      <c r="AW16" s="440"/>
      <c r="AX16" s="440"/>
      <c r="AY16" s="441" t="s">
        <v>154</v>
      </c>
      <c r="AZ16" s="442"/>
      <c r="BA16" s="442"/>
      <c r="BB16" s="442"/>
      <c r="BC16" s="442"/>
      <c r="BD16" s="442"/>
      <c r="BE16" s="442"/>
      <c r="BF16" s="442"/>
      <c r="BG16" s="442"/>
      <c r="BH16" s="442"/>
      <c r="BI16" s="442"/>
      <c r="BJ16" s="442"/>
      <c r="BK16" s="442"/>
      <c r="BL16" s="442"/>
      <c r="BM16" s="443"/>
      <c r="BN16" s="407">
        <v>11814698</v>
      </c>
      <c r="BO16" s="408"/>
      <c r="BP16" s="408"/>
      <c r="BQ16" s="408"/>
      <c r="BR16" s="408"/>
      <c r="BS16" s="408"/>
      <c r="BT16" s="408"/>
      <c r="BU16" s="409"/>
      <c r="BV16" s="407">
        <v>11908872</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155</v>
      </c>
      <c r="N17" s="519"/>
      <c r="O17" s="519"/>
      <c r="P17" s="519"/>
      <c r="Q17" s="520"/>
      <c r="R17" s="513" t="s">
        <v>156</v>
      </c>
      <c r="S17" s="514"/>
      <c r="T17" s="514"/>
      <c r="U17" s="514"/>
      <c r="V17" s="515"/>
      <c r="W17" s="423" t="s">
        <v>157</v>
      </c>
      <c r="X17" s="424"/>
      <c r="Y17" s="424"/>
      <c r="Z17" s="424"/>
      <c r="AA17" s="424"/>
      <c r="AB17" s="414"/>
      <c r="AC17" s="458">
        <v>7741</v>
      </c>
      <c r="AD17" s="459"/>
      <c r="AE17" s="459"/>
      <c r="AF17" s="459"/>
      <c r="AG17" s="501"/>
      <c r="AH17" s="458">
        <v>8402</v>
      </c>
      <c r="AI17" s="459"/>
      <c r="AJ17" s="459"/>
      <c r="AK17" s="459"/>
      <c r="AL17" s="460"/>
      <c r="AM17" s="436"/>
      <c r="AN17" s="437"/>
      <c r="AO17" s="437"/>
      <c r="AP17" s="437"/>
      <c r="AQ17" s="437"/>
      <c r="AR17" s="437"/>
      <c r="AS17" s="437"/>
      <c r="AT17" s="438"/>
      <c r="AU17" s="439"/>
      <c r="AV17" s="440"/>
      <c r="AW17" s="440"/>
      <c r="AX17" s="440"/>
      <c r="AY17" s="441" t="s">
        <v>158</v>
      </c>
      <c r="AZ17" s="442"/>
      <c r="BA17" s="442"/>
      <c r="BB17" s="442"/>
      <c r="BC17" s="442"/>
      <c r="BD17" s="442"/>
      <c r="BE17" s="442"/>
      <c r="BF17" s="442"/>
      <c r="BG17" s="442"/>
      <c r="BH17" s="442"/>
      <c r="BI17" s="442"/>
      <c r="BJ17" s="442"/>
      <c r="BK17" s="442"/>
      <c r="BL17" s="442"/>
      <c r="BM17" s="443"/>
      <c r="BN17" s="407">
        <v>3249057</v>
      </c>
      <c r="BO17" s="408"/>
      <c r="BP17" s="408"/>
      <c r="BQ17" s="408"/>
      <c r="BR17" s="408"/>
      <c r="BS17" s="408"/>
      <c r="BT17" s="408"/>
      <c r="BU17" s="409"/>
      <c r="BV17" s="407">
        <v>3138962</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159</v>
      </c>
      <c r="C18" s="450"/>
      <c r="D18" s="450"/>
      <c r="E18" s="530"/>
      <c r="F18" s="530"/>
      <c r="G18" s="530"/>
      <c r="H18" s="530"/>
      <c r="I18" s="530"/>
      <c r="J18" s="530"/>
      <c r="K18" s="530"/>
      <c r="L18" s="531">
        <v>139.41999999999999</v>
      </c>
      <c r="M18" s="531"/>
      <c r="N18" s="531"/>
      <c r="O18" s="531"/>
      <c r="P18" s="531"/>
      <c r="Q18" s="531"/>
      <c r="R18" s="532"/>
      <c r="S18" s="532"/>
      <c r="T18" s="532"/>
      <c r="U18" s="532"/>
      <c r="V18" s="533"/>
      <c r="W18" s="425"/>
      <c r="X18" s="426"/>
      <c r="Y18" s="426"/>
      <c r="Z18" s="426"/>
      <c r="AA18" s="426"/>
      <c r="AB18" s="417"/>
      <c r="AC18" s="534">
        <v>67.900000000000006</v>
      </c>
      <c r="AD18" s="535"/>
      <c r="AE18" s="535"/>
      <c r="AF18" s="535"/>
      <c r="AG18" s="536"/>
      <c r="AH18" s="534">
        <v>64.599999999999994</v>
      </c>
      <c r="AI18" s="535"/>
      <c r="AJ18" s="535"/>
      <c r="AK18" s="535"/>
      <c r="AL18" s="537"/>
      <c r="AM18" s="436"/>
      <c r="AN18" s="437"/>
      <c r="AO18" s="437"/>
      <c r="AP18" s="437"/>
      <c r="AQ18" s="437"/>
      <c r="AR18" s="437"/>
      <c r="AS18" s="437"/>
      <c r="AT18" s="438"/>
      <c r="AU18" s="439"/>
      <c r="AV18" s="440"/>
      <c r="AW18" s="440"/>
      <c r="AX18" s="440"/>
      <c r="AY18" s="441" t="s">
        <v>160</v>
      </c>
      <c r="AZ18" s="442"/>
      <c r="BA18" s="442"/>
      <c r="BB18" s="442"/>
      <c r="BC18" s="442"/>
      <c r="BD18" s="442"/>
      <c r="BE18" s="442"/>
      <c r="BF18" s="442"/>
      <c r="BG18" s="442"/>
      <c r="BH18" s="442"/>
      <c r="BI18" s="442"/>
      <c r="BJ18" s="442"/>
      <c r="BK18" s="442"/>
      <c r="BL18" s="442"/>
      <c r="BM18" s="443"/>
      <c r="BN18" s="407">
        <v>11628490</v>
      </c>
      <c r="BO18" s="408"/>
      <c r="BP18" s="408"/>
      <c r="BQ18" s="408"/>
      <c r="BR18" s="408"/>
      <c r="BS18" s="408"/>
      <c r="BT18" s="408"/>
      <c r="BU18" s="409"/>
      <c r="BV18" s="407">
        <v>11614779</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161</v>
      </c>
      <c r="C19" s="450"/>
      <c r="D19" s="450"/>
      <c r="E19" s="530"/>
      <c r="F19" s="530"/>
      <c r="G19" s="530"/>
      <c r="H19" s="530"/>
      <c r="I19" s="530"/>
      <c r="J19" s="530"/>
      <c r="K19" s="530"/>
      <c r="L19" s="538">
        <v>179</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162</v>
      </c>
      <c r="AZ19" s="442"/>
      <c r="BA19" s="442"/>
      <c r="BB19" s="442"/>
      <c r="BC19" s="442"/>
      <c r="BD19" s="442"/>
      <c r="BE19" s="442"/>
      <c r="BF19" s="442"/>
      <c r="BG19" s="442"/>
      <c r="BH19" s="442"/>
      <c r="BI19" s="442"/>
      <c r="BJ19" s="442"/>
      <c r="BK19" s="442"/>
      <c r="BL19" s="442"/>
      <c r="BM19" s="443"/>
      <c r="BN19" s="407">
        <v>15321015</v>
      </c>
      <c r="BO19" s="408"/>
      <c r="BP19" s="408"/>
      <c r="BQ19" s="408"/>
      <c r="BR19" s="408"/>
      <c r="BS19" s="408"/>
      <c r="BT19" s="408"/>
      <c r="BU19" s="409"/>
      <c r="BV19" s="407">
        <v>15408497</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163</v>
      </c>
      <c r="C20" s="450"/>
      <c r="D20" s="450"/>
      <c r="E20" s="530"/>
      <c r="F20" s="530"/>
      <c r="G20" s="530"/>
      <c r="H20" s="530"/>
      <c r="I20" s="530"/>
      <c r="J20" s="530"/>
      <c r="K20" s="530"/>
      <c r="L20" s="538">
        <v>9726</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164</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165</v>
      </c>
      <c r="C22" s="551"/>
      <c r="D22" s="552"/>
      <c r="E22" s="419" t="s">
        <v>1</v>
      </c>
      <c r="F22" s="424"/>
      <c r="G22" s="424"/>
      <c r="H22" s="424"/>
      <c r="I22" s="424"/>
      <c r="J22" s="424"/>
      <c r="K22" s="414"/>
      <c r="L22" s="419" t="s">
        <v>166</v>
      </c>
      <c r="M22" s="424"/>
      <c r="N22" s="424"/>
      <c r="O22" s="424"/>
      <c r="P22" s="414"/>
      <c r="Q22" s="582" t="s">
        <v>167</v>
      </c>
      <c r="R22" s="583"/>
      <c r="S22" s="583"/>
      <c r="T22" s="583"/>
      <c r="U22" s="583"/>
      <c r="V22" s="584"/>
      <c r="W22" s="550" t="s">
        <v>168</v>
      </c>
      <c r="X22" s="551"/>
      <c r="Y22" s="552"/>
      <c r="Z22" s="419" t="s">
        <v>1</v>
      </c>
      <c r="AA22" s="424"/>
      <c r="AB22" s="424"/>
      <c r="AC22" s="424"/>
      <c r="AD22" s="424"/>
      <c r="AE22" s="424"/>
      <c r="AF22" s="424"/>
      <c r="AG22" s="414"/>
      <c r="AH22" s="588" t="s">
        <v>169</v>
      </c>
      <c r="AI22" s="424"/>
      <c r="AJ22" s="424"/>
      <c r="AK22" s="424"/>
      <c r="AL22" s="414"/>
      <c r="AM22" s="588" t="s">
        <v>170</v>
      </c>
      <c r="AN22" s="589"/>
      <c r="AO22" s="589"/>
      <c r="AP22" s="589"/>
      <c r="AQ22" s="589"/>
      <c r="AR22" s="590"/>
      <c r="AS22" s="582" t="s">
        <v>167</v>
      </c>
      <c r="AT22" s="583"/>
      <c r="AU22" s="583"/>
      <c r="AV22" s="583"/>
      <c r="AW22" s="583"/>
      <c r="AX22" s="594"/>
      <c r="AY22" s="367" t="s">
        <v>171</v>
      </c>
      <c r="AZ22" s="368"/>
      <c r="BA22" s="368"/>
      <c r="BB22" s="368"/>
      <c r="BC22" s="368"/>
      <c r="BD22" s="368"/>
      <c r="BE22" s="368"/>
      <c r="BF22" s="368"/>
      <c r="BG22" s="368"/>
      <c r="BH22" s="368"/>
      <c r="BI22" s="368"/>
      <c r="BJ22" s="368"/>
      <c r="BK22" s="368"/>
      <c r="BL22" s="368"/>
      <c r="BM22" s="369"/>
      <c r="BN22" s="370">
        <v>25143600</v>
      </c>
      <c r="BO22" s="371"/>
      <c r="BP22" s="371"/>
      <c r="BQ22" s="371"/>
      <c r="BR22" s="371"/>
      <c r="BS22" s="371"/>
      <c r="BT22" s="371"/>
      <c r="BU22" s="372"/>
      <c r="BV22" s="370">
        <v>26296282</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172</v>
      </c>
      <c r="AZ23" s="442"/>
      <c r="BA23" s="442"/>
      <c r="BB23" s="442"/>
      <c r="BC23" s="442"/>
      <c r="BD23" s="442"/>
      <c r="BE23" s="442"/>
      <c r="BF23" s="442"/>
      <c r="BG23" s="442"/>
      <c r="BH23" s="442"/>
      <c r="BI23" s="442"/>
      <c r="BJ23" s="442"/>
      <c r="BK23" s="442"/>
      <c r="BL23" s="442"/>
      <c r="BM23" s="443"/>
      <c r="BN23" s="407">
        <v>13544990</v>
      </c>
      <c r="BO23" s="408"/>
      <c r="BP23" s="408"/>
      <c r="BQ23" s="408"/>
      <c r="BR23" s="408"/>
      <c r="BS23" s="408"/>
      <c r="BT23" s="408"/>
      <c r="BU23" s="409"/>
      <c r="BV23" s="407">
        <v>14007022</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173</v>
      </c>
      <c r="F24" s="437"/>
      <c r="G24" s="437"/>
      <c r="H24" s="437"/>
      <c r="I24" s="437"/>
      <c r="J24" s="437"/>
      <c r="K24" s="438"/>
      <c r="L24" s="458">
        <v>1</v>
      </c>
      <c r="M24" s="459"/>
      <c r="N24" s="459"/>
      <c r="O24" s="459"/>
      <c r="P24" s="501"/>
      <c r="Q24" s="458">
        <v>8000</v>
      </c>
      <c r="R24" s="459"/>
      <c r="S24" s="459"/>
      <c r="T24" s="459"/>
      <c r="U24" s="459"/>
      <c r="V24" s="501"/>
      <c r="W24" s="553"/>
      <c r="X24" s="554"/>
      <c r="Y24" s="555"/>
      <c r="Z24" s="457" t="s">
        <v>174</v>
      </c>
      <c r="AA24" s="437"/>
      <c r="AB24" s="437"/>
      <c r="AC24" s="437"/>
      <c r="AD24" s="437"/>
      <c r="AE24" s="437"/>
      <c r="AF24" s="437"/>
      <c r="AG24" s="438"/>
      <c r="AH24" s="458">
        <v>340</v>
      </c>
      <c r="AI24" s="459"/>
      <c r="AJ24" s="459"/>
      <c r="AK24" s="459"/>
      <c r="AL24" s="501"/>
      <c r="AM24" s="458">
        <v>1033600</v>
      </c>
      <c r="AN24" s="459"/>
      <c r="AO24" s="459"/>
      <c r="AP24" s="459"/>
      <c r="AQ24" s="459"/>
      <c r="AR24" s="501"/>
      <c r="AS24" s="458">
        <v>3040</v>
      </c>
      <c r="AT24" s="459"/>
      <c r="AU24" s="459"/>
      <c r="AV24" s="459"/>
      <c r="AW24" s="459"/>
      <c r="AX24" s="460"/>
      <c r="AY24" s="523" t="s">
        <v>175</v>
      </c>
      <c r="AZ24" s="524"/>
      <c r="BA24" s="524"/>
      <c r="BB24" s="524"/>
      <c r="BC24" s="524"/>
      <c r="BD24" s="524"/>
      <c r="BE24" s="524"/>
      <c r="BF24" s="524"/>
      <c r="BG24" s="524"/>
      <c r="BH24" s="524"/>
      <c r="BI24" s="524"/>
      <c r="BJ24" s="524"/>
      <c r="BK24" s="524"/>
      <c r="BL24" s="524"/>
      <c r="BM24" s="525"/>
      <c r="BN24" s="407">
        <v>19342272</v>
      </c>
      <c r="BO24" s="408"/>
      <c r="BP24" s="408"/>
      <c r="BQ24" s="408"/>
      <c r="BR24" s="408"/>
      <c r="BS24" s="408"/>
      <c r="BT24" s="408"/>
      <c r="BU24" s="409"/>
      <c r="BV24" s="407">
        <v>20073998</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176</v>
      </c>
      <c r="F25" s="437"/>
      <c r="G25" s="437"/>
      <c r="H25" s="437"/>
      <c r="I25" s="437"/>
      <c r="J25" s="437"/>
      <c r="K25" s="438"/>
      <c r="L25" s="458">
        <v>2</v>
      </c>
      <c r="M25" s="459"/>
      <c r="N25" s="459"/>
      <c r="O25" s="459"/>
      <c r="P25" s="501"/>
      <c r="Q25" s="458">
        <v>6400</v>
      </c>
      <c r="R25" s="459"/>
      <c r="S25" s="459"/>
      <c r="T25" s="459"/>
      <c r="U25" s="459"/>
      <c r="V25" s="501"/>
      <c r="W25" s="553"/>
      <c r="X25" s="554"/>
      <c r="Y25" s="555"/>
      <c r="Z25" s="457" t="s">
        <v>177</v>
      </c>
      <c r="AA25" s="437"/>
      <c r="AB25" s="437"/>
      <c r="AC25" s="437"/>
      <c r="AD25" s="437"/>
      <c r="AE25" s="437"/>
      <c r="AF25" s="437"/>
      <c r="AG25" s="438"/>
      <c r="AH25" s="458">
        <v>62</v>
      </c>
      <c r="AI25" s="459"/>
      <c r="AJ25" s="459"/>
      <c r="AK25" s="459"/>
      <c r="AL25" s="501"/>
      <c r="AM25" s="458">
        <v>170438</v>
      </c>
      <c r="AN25" s="459"/>
      <c r="AO25" s="459"/>
      <c r="AP25" s="459"/>
      <c r="AQ25" s="459"/>
      <c r="AR25" s="501"/>
      <c r="AS25" s="458">
        <v>2749</v>
      </c>
      <c r="AT25" s="459"/>
      <c r="AU25" s="459"/>
      <c r="AV25" s="459"/>
      <c r="AW25" s="459"/>
      <c r="AX25" s="460"/>
      <c r="AY25" s="367" t="s">
        <v>178</v>
      </c>
      <c r="AZ25" s="368"/>
      <c r="BA25" s="368"/>
      <c r="BB25" s="368"/>
      <c r="BC25" s="368"/>
      <c r="BD25" s="368"/>
      <c r="BE25" s="368"/>
      <c r="BF25" s="368"/>
      <c r="BG25" s="368"/>
      <c r="BH25" s="368"/>
      <c r="BI25" s="368"/>
      <c r="BJ25" s="368"/>
      <c r="BK25" s="368"/>
      <c r="BL25" s="368"/>
      <c r="BM25" s="369"/>
      <c r="BN25" s="370">
        <v>810130</v>
      </c>
      <c r="BO25" s="371"/>
      <c r="BP25" s="371"/>
      <c r="BQ25" s="371"/>
      <c r="BR25" s="371"/>
      <c r="BS25" s="371"/>
      <c r="BT25" s="371"/>
      <c r="BU25" s="372"/>
      <c r="BV25" s="370">
        <v>738877</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179</v>
      </c>
      <c r="F26" s="437"/>
      <c r="G26" s="437"/>
      <c r="H26" s="437"/>
      <c r="I26" s="437"/>
      <c r="J26" s="437"/>
      <c r="K26" s="438"/>
      <c r="L26" s="458">
        <v>1</v>
      </c>
      <c r="M26" s="459"/>
      <c r="N26" s="459"/>
      <c r="O26" s="459"/>
      <c r="P26" s="501"/>
      <c r="Q26" s="458">
        <v>5760</v>
      </c>
      <c r="R26" s="459"/>
      <c r="S26" s="459"/>
      <c r="T26" s="459"/>
      <c r="U26" s="459"/>
      <c r="V26" s="501"/>
      <c r="W26" s="553"/>
      <c r="X26" s="554"/>
      <c r="Y26" s="555"/>
      <c r="Z26" s="457" t="s">
        <v>180</v>
      </c>
      <c r="AA26" s="559"/>
      <c r="AB26" s="559"/>
      <c r="AC26" s="559"/>
      <c r="AD26" s="559"/>
      <c r="AE26" s="559"/>
      <c r="AF26" s="559"/>
      <c r="AG26" s="560"/>
      <c r="AH26" s="458">
        <v>2</v>
      </c>
      <c r="AI26" s="459"/>
      <c r="AJ26" s="459"/>
      <c r="AK26" s="459"/>
      <c r="AL26" s="501"/>
      <c r="AM26" s="458" t="s">
        <v>181</v>
      </c>
      <c r="AN26" s="459"/>
      <c r="AO26" s="459"/>
      <c r="AP26" s="459"/>
      <c r="AQ26" s="459"/>
      <c r="AR26" s="501"/>
      <c r="AS26" s="458" t="s">
        <v>182</v>
      </c>
      <c r="AT26" s="459"/>
      <c r="AU26" s="459"/>
      <c r="AV26" s="459"/>
      <c r="AW26" s="459"/>
      <c r="AX26" s="460"/>
      <c r="AY26" s="410" t="s">
        <v>183</v>
      </c>
      <c r="AZ26" s="411"/>
      <c r="BA26" s="411"/>
      <c r="BB26" s="411"/>
      <c r="BC26" s="411"/>
      <c r="BD26" s="411"/>
      <c r="BE26" s="411"/>
      <c r="BF26" s="411"/>
      <c r="BG26" s="411"/>
      <c r="BH26" s="411"/>
      <c r="BI26" s="411"/>
      <c r="BJ26" s="411"/>
      <c r="BK26" s="411"/>
      <c r="BL26" s="411"/>
      <c r="BM26" s="412"/>
      <c r="BN26" s="407" t="s">
        <v>139</v>
      </c>
      <c r="BO26" s="408"/>
      <c r="BP26" s="408"/>
      <c r="BQ26" s="408"/>
      <c r="BR26" s="408"/>
      <c r="BS26" s="408"/>
      <c r="BT26" s="408"/>
      <c r="BU26" s="409"/>
      <c r="BV26" s="407" t="s">
        <v>184</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185</v>
      </c>
      <c r="F27" s="437"/>
      <c r="G27" s="437"/>
      <c r="H27" s="437"/>
      <c r="I27" s="437"/>
      <c r="J27" s="437"/>
      <c r="K27" s="438"/>
      <c r="L27" s="458">
        <v>1</v>
      </c>
      <c r="M27" s="459"/>
      <c r="N27" s="459"/>
      <c r="O27" s="459"/>
      <c r="P27" s="501"/>
      <c r="Q27" s="458">
        <v>3800</v>
      </c>
      <c r="R27" s="459"/>
      <c r="S27" s="459"/>
      <c r="T27" s="459"/>
      <c r="U27" s="459"/>
      <c r="V27" s="501"/>
      <c r="W27" s="553"/>
      <c r="X27" s="554"/>
      <c r="Y27" s="555"/>
      <c r="Z27" s="457" t="s">
        <v>186</v>
      </c>
      <c r="AA27" s="437"/>
      <c r="AB27" s="437"/>
      <c r="AC27" s="437"/>
      <c r="AD27" s="437"/>
      <c r="AE27" s="437"/>
      <c r="AF27" s="437"/>
      <c r="AG27" s="438"/>
      <c r="AH27" s="458">
        <v>28</v>
      </c>
      <c r="AI27" s="459"/>
      <c r="AJ27" s="459"/>
      <c r="AK27" s="459"/>
      <c r="AL27" s="501"/>
      <c r="AM27" s="458">
        <v>89274</v>
      </c>
      <c r="AN27" s="459"/>
      <c r="AO27" s="459"/>
      <c r="AP27" s="459"/>
      <c r="AQ27" s="459"/>
      <c r="AR27" s="501"/>
      <c r="AS27" s="458">
        <v>3188</v>
      </c>
      <c r="AT27" s="459"/>
      <c r="AU27" s="459"/>
      <c r="AV27" s="459"/>
      <c r="AW27" s="459"/>
      <c r="AX27" s="460"/>
      <c r="AY27" s="502" t="s">
        <v>187</v>
      </c>
      <c r="AZ27" s="503"/>
      <c r="BA27" s="503"/>
      <c r="BB27" s="503"/>
      <c r="BC27" s="503"/>
      <c r="BD27" s="503"/>
      <c r="BE27" s="503"/>
      <c r="BF27" s="503"/>
      <c r="BG27" s="503"/>
      <c r="BH27" s="503"/>
      <c r="BI27" s="503"/>
      <c r="BJ27" s="503"/>
      <c r="BK27" s="503"/>
      <c r="BL27" s="503"/>
      <c r="BM27" s="504"/>
      <c r="BN27" s="526" t="s">
        <v>139</v>
      </c>
      <c r="BO27" s="527"/>
      <c r="BP27" s="527"/>
      <c r="BQ27" s="527"/>
      <c r="BR27" s="527"/>
      <c r="BS27" s="527"/>
      <c r="BT27" s="527"/>
      <c r="BU27" s="528"/>
      <c r="BV27" s="526" t="s">
        <v>188</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189</v>
      </c>
      <c r="F28" s="437"/>
      <c r="G28" s="437"/>
      <c r="H28" s="437"/>
      <c r="I28" s="437"/>
      <c r="J28" s="437"/>
      <c r="K28" s="438"/>
      <c r="L28" s="458">
        <v>1</v>
      </c>
      <c r="M28" s="459"/>
      <c r="N28" s="459"/>
      <c r="O28" s="459"/>
      <c r="P28" s="501"/>
      <c r="Q28" s="458">
        <v>3300</v>
      </c>
      <c r="R28" s="459"/>
      <c r="S28" s="459"/>
      <c r="T28" s="459"/>
      <c r="U28" s="459"/>
      <c r="V28" s="501"/>
      <c r="W28" s="553"/>
      <c r="X28" s="554"/>
      <c r="Y28" s="555"/>
      <c r="Z28" s="457" t="s">
        <v>190</v>
      </c>
      <c r="AA28" s="437"/>
      <c r="AB28" s="437"/>
      <c r="AC28" s="437"/>
      <c r="AD28" s="437"/>
      <c r="AE28" s="437"/>
      <c r="AF28" s="437"/>
      <c r="AG28" s="438"/>
      <c r="AH28" s="458" t="s">
        <v>139</v>
      </c>
      <c r="AI28" s="459"/>
      <c r="AJ28" s="459"/>
      <c r="AK28" s="459"/>
      <c r="AL28" s="501"/>
      <c r="AM28" s="458" t="s">
        <v>188</v>
      </c>
      <c r="AN28" s="459"/>
      <c r="AO28" s="459"/>
      <c r="AP28" s="459"/>
      <c r="AQ28" s="459"/>
      <c r="AR28" s="501"/>
      <c r="AS28" s="458" t="s">
        <v>184</v>
      </c>
      <c r="AT28" s="459"/>
      <c r="AU28" s="459"/>
      <c r="AV28" s="459"/>
      <c r="AW28" s="459"/>
      <c r="AX28" s="460"/>
      <c r="AY28" s="561" t="s">
        <v>191</v>
      </c>
      <c r="AZ28" s="562"/>
      <c r="BA28" s="562"/>
      <c r="BB28" s="563"/>
      <c r="BC28" s="367" t="s">
        <v>50</v>
      </c>
      <c r="BD28" s="368"/>
      <c r="BE28" s="368"/>
      <c r="BF28" s="368"/>
      <c r="BG28" s="368"/>
      <c r="BH28" s="368"/>
      <c r="BI28" s="368"/>
      <c r="BJ28" s="368"/>
      <c r="BK28" s="368"/>
      <c r="BL28" s="368"/>
      <c r="BM28" s="369"/>
      <c r="BN28" s="370">
        <v>1958046</v>
      </c>
      <c r="BO28" s="371"/>
      <c r="BP28" s="371"/>
      <c r="BQ28" s="371"/>
      <c r="BR28" s="371"/>
      <c r="BS28" s="371"/>
      <c r="BT28" s="371"/>
      <c r="BU28" s="372"/>
      <c r="BV28" s="370">
        <v>1554414</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192</v>
      </c>
      <c r="F29" s="437"/>
      <c r="G29" s="437"/>
      <c r="H29" s="437"/>
      <c r="I29" s="437"/>
      <c r="J29" s="437"/>
      <c r="K29" s="438"/>
      <c r="L29" s="458">
        <v>14</v>
      </c>
      <c r="M29" s="459"/>
      <c r="N29" s="459"/>
      <c r="O29" s="459"/>
      <c r="P29" s="501"/>
      <c r="Q29" s="458">
        <v>3000</v>
      </c>
      <c r="R29" s="459"/>
      <c r="S29" s="459"/>
      <c r="T29" s="459"/>
      <c r="U29" s="459"/>
      <c r="V29" s="501"/>
      <c r="W29" s="556"/>
      <c r="X29" s="557"/>
      <c r="Y29" s="558"/>
      <c r="Z29" s="457" t="s">
        <v>193</v>
      </c>
      <c r="AA29" s="437"/>
      <c r="AB29" s="437"/>
      <c r="AC29" s="437"/>
      <c r="AD29" s="437"/>
      <c r="AE29" s="437"/>
      <c r="AF29" s="437"/>
      <c r="AG29" s="438"/>
      <c r="AH29" s="458">
        <v>368</v>
      </c>
      <c r="AI29" s="459"/>
      <c r="AJ29" s="459"/>
      <c r="AK29" s="459"/>
      <c r="AL29" s="501"/>
      <c r="AM29" s="458">
        <v>1122874</v>
      </c>
      <c r="AN29" s="459"/>
      <c r="AO29" s="459"/>
      <c r="AP29" s="459"/>
      <c r="AQ29" s="459"/>
      <c r="AR29" s="501"/>
      <c r="AS29" s="458">
        <v>3051</v>
      </c>
      <c r="AT29" s="459"/>
      <c r="AU29" s="459"/>
      <c r="AV29" s="459"/>
      <c r="AW29" s="459"/>
      <c r="AX29" s="460"/>
      <c r="AY29" s="564"/>
      <c r="AZ29" s="565"/>
      <c r="BA29" s="565"/>
      <c r="BB29" s="566"/>
      <c r="BC29" s="441" t="s">
        <v>194</v>
      </c>
      <c r="BD29" s="442"/>
      <c r="BE29" s="442"/>
      <c r="BF29" s="442"/>
      <c r="BG29" s="442"/>
      <c r="BH29" s="442"/>
      <c r="BI29" s="442"/>
      <c r="BJ29" s="442"/>
      <c r="BK29" s="442"/>
      <c r="BL29" s="442"/>
      <c r="BM29" s="443"/>
      <c r="BN29" s="407">
        <v>1515576</v>
      </c>
      <c r="BO29" s="408"/>
      <c r="BP29" s="408"/>
      <c r="BQ29" s="408"/>
      <c r="BR29" s="408"/>
      <c r="BS29" s="408"/>
      <c r="BT29" s="408"/>
      <c r="BU29" s="409"/>
      <c r="BV29" s="407">
        <v>1425561</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195</v>
      </c>
      <c r="X30" s="575"/>
      <c r="Y30" s="575"/>
      <c r="Z30" s="575"/>
      <c r="AA30" s="575"/>
      <c r="AB30" s="575"/>
      <c r="AC30" s="575"/>
      <c r="AD30" s="575"/>
      <c r="AE30" s="575"/>
      <c r="AF30" s="575"/>
      <c r="AG30" s="576"/>
      <c r="AH30" s="534">
        <v>96.4</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52</v>
      </c>
      <c r="BD30" s="524"/>
      <c r="BE30" s="524"/>
      <c r="BF30" s="524"/>
      <c r="BG30" s="524"/>
      <c r="BH30" s="524"/>
      <c r="BI30" s="524"/>
      <c r="BJ30" s="524"/>
      <c r="BK30" s="524"/>
      <c r="BL30" s="524"/>
      <c r="BM30" s="525"/>
      <c r="BN30" s="526">
        <v>6537935</v>
      </c>
      <c r="BO30" s="527"/>
      <c r="BP30" s="527"/>
      <c r="BQ30" s="527"/>
      <c r="BR30" s="527"/>
      <c r="BS30" s="527"/>
      <c r="BT30" s="527"/>
      <c r="BU30" s="528"/>
      <c r="BV30" s="526">
        <v>6267288</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196</v>
      </c>
      <c r="D32" s="570"/>
      <c r="E32" s="570"/>
      <c r="F32" s="570"/>
      <c r="G32" s="570"/>
      <c r="H32" s="570"/>
      <c r="I32" s="570"/>
      <c r="J32" s="570"/>
      <c r="K32" s="570"/>
      <c r="L32" s="570"/>
      <c r="M32" s="570"/>
      <c r="N32" s="570"/>
      <c r="O32" s="570"/>
      <c r="P32" s="570"/>
      <c r="Q32" s="570"/>
      <c r="R32" s="570"/>
      <c r="S32" s="570"/>
      <c r="U32" s="411" t="s">
        <v>197</v>
      </c>
      <c r="V32" s="411"/>
      <c r="W32" s="411"/>
      <c r="X32" s="411"/>
      <c r="Y32" s="411"/>
      <c r="Z32" s="411"/>
      <c r="AA32" s="411"/>
      <c r="AB32" s="411"/>
      <c r="AC32" s="411"/>
      <c r="AD32" s="411"/>
      <c r="AE32" s="411"/>
      <c r="AF32" s="411"/>
      <c r="AG32" s="411"/>
      <c r="AH32" s="411"/>
      <c r="AI32" s="411"/>
      <c r="AJ32" s="411"/>
      <c r="AK32" s="411"/>
      <c r="AM32" s="411" t="s">
        <v>198</v>
      </c>
      <c r="AN32" s="411"/>
      <c r="AO32" s="411"/>
      <c r="AP32" s="411"/>
      <c r="AQ32" s="411"/>
      <c r="AR32" s="411"/>
      <c r="AS32" s="411"/>
      <c r="AT32" s="411"/>
      <c r="AU32" s="411"/>
      <c r="AV32" s="411"/>
      <c r="AW32" s="411"/>
      <c r="AX32" s="411"/>
      <c r="AY32" s="411"/>
      <c r="AZ32" s="411"/>
      <c r="BA32" s="411"/>
      <c r="BB32" s="411"/>
      <c r="BC32" s="411"/>
      <c r="BE32" s="411" t="s">
        <v>199</v>
      </c>
      <c r="BF32" s="411"/>
      <c r="BG32" s="411"/>
      <c r="BH32" s="411"/>
      <c r="BI32" s="411"/>
      <c r="BJ32" s="411"/>
      <c r="BK32" s="411"/>
      <c r="BL32" s="411"/>
      <c r="BM32" s="411"/>
      <c r="BN32" s="411"/>
      <c r="BO32" s="411"/>
      <c r="BP32" s="411"/>
      <c r="BQ32" s="411"/>
      <c r="BR32" s="411"/>
      <c r="BS32" s="411"/>
      <c r="BT32" s="411"/>
      <c r="BU32" s="411"/>
      <c r="BW32" s="411" t="s">
        <v>200</v>
      </c>
      <c r="BX32" s="411"/>
      <c r="BY32" s="411"/>
      <c r="BZ32" s="411"/>
      <c r="CA32" s="411"/>
      <c r="CB32" s="411"/>
      <c r="CC32" s="411"/>
      <c r="CD32" s="411"/>
      <c r="CE32" s="411"/>
      <c r="CF32" s="411"/>
      <c r="CG32" s="411"/>
      <c r="CH32" s="411"/>
      <c r="CI32" s="411"/>
      <c r="CJ32" s="411"/>
      <c r="CK32" s="411"/>
      <c r="CL32" s="411"/>
      <c r="CM32" s="411"/>
      <c r="CO32" s="411" t="s">
        <v>201</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202</v>
      </c>
      <c r="D33" s="431"/>
      <c r="E33" s="396" t="s">
        <v>203</v>
      </c>
      <c r="F33" s="396"/>
      <c r="G33" s="396"/>
      <c r="H33" s="396"/>
      <c r="I33" s="396"/>
      <c r="J33" s="396"/>
      <c r="K33" s="396"/>
      <c r="L33" s="396"/>
      <c r="M33" s="396"/>
      <c r="N33" s="396"/>
      <c r="O33" s="396"/>
      <c r="P33" s="396"/>
      <c r="Q33" s="396"/>
      <c r="R33" s="396"/>
      <c r="S33" s="396"/>
      <c r="T33" s="206"/>
      <c r="U33" s="431" t="s">
        <v>202</v>
      </c>
      <c r="V33" s="431"/>
      <c r="W33" s="396" t="s">
        <v>203</v>
      </c>
      <c r="X33" s="396"/>
      <c r="Y33" s="396"/>
      <c r="Z33" s="396"/>
      <c r="AA33" s="396"/>
      <c r="AB33" s="396"/>
      <c r="AC33" s="396"/>
      <c r="AD33" s="396"/>
      <c r="AE33" s="396"/>
      <c r="AF33" s="396"/>
      <c r="AG33" s="396"/>
      <c r="AH33" s="396"/>
      <c r="AI33" s="396"/>
      <c r="AJ33" s="396"/>
      <c r="AK33" s="396"/>
      <c r="AL33" s="206"/>
      <c r="AM33" s="431" t="s">
        <v>204</v>
      </c>
      <c r="AN33" s="431"/>
      <c r="AO33" s="396" t="s">
        <v>205</v>
      </c>
      <c r="AP33" s="396"/>
      <c r="AQ33" s="396"/>
      <c r="AR33" s="396"/>
      <c r="AS33" s="396"/>
      <c r="AT33" s="396"/>
      <c r="AU33" s="396"/>
      <c r="AV33" s="396"/>
      <c r="AW33" s="396"/>
      <c r="AX33" s="396"/>
      <c r="AY33" s="396"/>
      <c r="AZ33" s="396"/>
      <c r="BA33" s="396"/>
      <c r="BB33" s="396"/>
      <c r="BC33" s="396"/>
      <c r="BD33" s="207"/>
      <c r="BE33" s="396" t="s">
        <v>206</v>
      </c>
      <c r="BF33" s="396"/>
      <c r="BG33" s="396" t="s">
        <v>207</v>
      </c>
      <c r="BH33" s="396"/>
      <c r="BI33" s="396"/>
      <c r="BJ33" s="396"/>
      <c r="BK33" s="396"/>
      <c r="BL33" s="396"/>
      <c r="BM33" s="396"/>
      <c r="BN33" s="396"/>
      <c r="BO33" s="396"/>
      <c r="BP33" s="396"/>
      <c r="BQ33" s="396"/>
      <c r="BR33" s="396"/>
      <c r="BS33" s="396"/>
      <c r="BT33" s="396"/>
      <c r="BU33" s="396"/>
      <c r="BV33" s="207"/>
      <c r="BW33" s="431" t="s">
        <v>206</v>
      </c>
      <c r="BX33" s="431"/>
      <c r="BY33" s="396" t="s">
        <v>208</v>
      </c>
      <c r="BZ33" s="396"/>
      <c r="CA33" s="396"/>
      <c r="CB33" s="396"/>
      <c r="CC33" s="396"/>
      <c r="CD33" s="396"/>
      <c r="CE33" s="396"/>
      <c r="CF33" s="396"/>
      <c r="CG33" s="396"/>
      <c r="CH33" s="396"/>
      <c r="CI33" s="396"/>
      <c r="CJ33" s="396"/>
      <c r="CK33" s="396"/>
      <c r="CL33" s="396"/>
      <c r="CM33" s="396"/>
      <c r="CN33" s="206"/>
      <c r="CO33" s="431" t="s">
        <v>202</v>
      </c>
      <c r="CP33" s="431"/>
      <c r="CQ33" s="396" t="s">
        <v>209</v>
      </c>
      <c r="CR33" s="396"/>
      <c r="CS33" s="396"/>
      <c r="CT33" s="396"/>
      <c r="CU33" s="396"/>
      <c r="CV33" s="396"/>
      <c r="CW33" s="396"/>
      <c r="CX33" s="396"/>
      <c r="CY33" s="396"/>
      <c r="CZ33" s="396"/>
      <c r="DA33" s="396"/>
      <c r="DB33" s="396"/>
      <c r="DC33" s="396"/>
      <c r="DD33" s="396"/>
      <c r="DE33" s="396"/>
      <c r="DF33" s="206"/>
      <c r="DG33" s="596" t="s">
        <v>210</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壱岐市国民健康保険事業特別会計</v>
      </c>
      <c r="X34" s="598"/>
      <c r="Y34" s="598"/>
      <c r="Z34" s="598"/>
      <c r="AA34" s="598"/>
      <c r="AB34" s="598"/>
      <c r="AC34" s="598"/>
      <c r="AD34" s="598"/>
      <c r="AE34" s="598"/>
      <c r="AF34" s="598"/>
      <c r="AG34" s="598"/>
      <c r="AH34" s="598"/>
      <c r="AI34" s="598"/>
      <c r="AJ34" s="598"/>
      <c r="AK34" s="598"/>
      <c r="AL34" s="181"/>
      <c r="AM34" s="597">
        <f>IF(AO34="","",MAX(C34:D43,U34:V43)+1)</f>
        <v>6</v>
      </c>
      <c r="AN34" s="597"/>
      <c r="AO34" s="598" t="str">
        <f>IF('各会計、関係団体の財政状況及び健全化判断比率'!B31="","",'各会計、関係団体の財政状況及び健全化判断比率'!B31)</f>
        <v>壱岐市水道事業会計</v>
      </c>
      <c r="AP34" s="598"/>
      <c r="AQ34" s="598"/>
      <c r="AR34" s="598"/>
      <c r="AS34" s="598"/>
      <c r="AT34" s="598"/>
      <c r="AU34" s="598"/>
      <c r="AV34" s="598"/>
      <c r="AW34" s="598"/>
      <c r="AX34" s="598"/>
      <c r="AY34" s="598"/>
      <c r="AZ34" s="598"/>
      <c r="BA34" s="598"/>
      <c r="BB34" s="598"/>
      <c r="BC34" s="598"/>
      <c r="BD34" s="181"/>
      <c r="BE34" s="597">
        <f>IF(BG34="","",MAX(C34:D43,U34:V43,AM34:AN43)+1)</f>
        <v>7</v>
      </c>
      <c r="BF34" s="597"/>
      <c r="BG34" s="598" t="str">
        <f>IF('各会計、関係団体の財政状況及び健全化判断比率'!B32="","",'各会計、関係団体の財政状況及び健全化判断比率'!B32)</f>
        <v>壱岐市下水道事業特別会計</v>
      </c>
      <c r="BH34" s="598"/>
      <c r="BI34" s="598"/>
      <c r="BJ34" s="598"/>
      <c r="BK34" s="598"/>
      <c r="BL34" s="598"/>
      <c r="BM34" s="598"/>
      <c r="BN34" s="598"/>
      <c r="BO34" s="598"/>
      <c r="BP34" s="598"/>
      <c r="BQ34" s="598"/>
      <c r="BR34" s="598"/>
      <c r="BS34" s="598"/>
      <c r="BT34" s="598"/>
      <c r="BU34" s="598"/>
      <c r="BV34" s="181"/>
      <c r="BW34" s="597">
        <f>IF(BY34="","",MAX(C34:D43,U34:V43,AM34:AN43,BE34:BF43)+1)</f>
        <v>9</v>
      </c>
      <c r="BX34" s="597"/>
      <c r="BY34" s="598" t="str">
        <f>IF('各会計、関係団体の財政状況及び健全化判断比率'!B68="","",'各会計、関係団体の財政状況及び健全化判断比率'!B68)</f>
        <v>長崎県市町村総合事務組合（一般会計）</v>
      </c>
      <c r="BZ34" s="598"/>
      <c r="CA34" s="598"/>
      <c r="CB34" s="598"/>
      <c r="CC34" s="598"/>
      <c r="CD34" s="598"/>
      <c r="CE34" s="598"/>
      <c r="CF34" s="598"/>
      <c r="CG34" s="598"/>
      <c r="CH34" s="598"/>
      <c r="CI34" s="598"/>
      <c r="CJ34" s="598"/>
      <c r="CK34" s="598"/>
      <c r="CL34" s="598"/>
      <c r="CM34" s="598"/>
      <c r="CN34" s="181"/>
      <c r="CO34" s="597">
        <f>IF(CQ34="","",MAX(C34:D43,U34:V43,AM34:AN43,BE34:BF43,BW34:BX43)+1)</f>
        <v>18</v>
      </c>
      <c r="CP34" s="597"/>
      <c r="CQ34" s="598" t="str">
        <f>IF('各会計、関係団体の財政状況及び健全化判断比率'!BS7="","",'各会計、関係団体の財政状況及び健全化判断比率'!BS7)</f>
        <v>壱岐市開発公社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壱岐市農業機械銀行特別会計</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壱岐市介護保険事業特別会計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f t="shared" ref="BE35:BE43" si="1">IF(BG35="","",BE34+1)</f>
        <v>8</v>
      </c>
      <c r="BF35" s="597"/>
      <c r="BG35" s="598" t="str">
        <f>IF('各会計、関係団体の財政状況及び健全化判断比率'!B33="","",'各会計、関係団体の財政状況及び健全化判断比率'!B33)</f>
        <v>壱岐市三島航路事業特別会計</v>
      </c>
      <c r="BH35" s="598"/>
      <c r="BI35" s="598"/>
      <c r="BJ35" s="598"/>
      <c r="BK35" s="598"/>
      <c r="BL35" s="598"/>
      <c r="BM35" s="598"/>
      <c r="BN35" s="598"/>
      <c r="BO35" s="598"/>
      <c r="BP35" s="598"/>
      <c r="BQ35" s="598"/>
      <c r="BR35" s="598"/>
      <c r="BS35" s="598"/>
      <c r="BT35" s="598"/>
      <c r="BU35" s="598"/>
      <c r="BV35" s="181"/>
      <c r="BW35" s="597">
        <f t="shared" ref="BW35:BW43" si="2">IF(BY35="","",BW34+1)</f>
        <v>10</v>
      </c>
      <c r="BX35" s="597"/>
      <c r="BY35" s="598" t="str">
        <f>IF('各会計、関係団体の財政状況及び健全化判断比率'!B69="","",'各会計、関係団体の財政状況及び健全化判断比率'!B69)</f>
        <v>長崎県市町村総合事務組合（市町村会館管理事業特別会計）</v>
      </c>
      <c r="BZ35" s="598"/>
      <c r="CA35" s="598"/>
      <c r="CB35" s="598"/>
      <c r="CC35" s="598"/>
      <c r="CD35" s="598"/>
      <c r="CE35" s="598"/>
      <c r="CF35" s="598"/>
      <c r="CG35" s="598"/>
      <c r="CH35" s="598"/>
      <c r="CI35" s="598"/>
      <c r="CJ35" s="598"/>
      <c r="CK35" s="598"/>
      <c r="CL35" s="598"/>
      <c r="CM35" s="598"/>
      <c r="CN35" s="181"/>
      <c r="CO35" s="597">
        <f t="shared" ref="CO35:CO43" si="3">IF(CQ35="","",CO34+1)</f>
        <v>19</v>
      </c>
      <c r="CP35" s="597"/>
      <c r="CQ35" s="598" t="str">
        <f>IF('各会計、関係団体の財政状況及び健全化判断比率'!BS8="","",'各会計、関係団体の財政状況及び健全化判断比率'!BS8)</f>
        <v>壱岐クリーンエネルギー</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5</v>
      </c>
      <c r="V36" s="597"/>
      <c r="W36" s="598" t="str">
        <f>IF('各会計、関係団体の財政状況及び健全化判断比率'!B30="","",'各会計、関係団体の財政状況及び健全化判断比率'!B30)</f>
        <v>壱岐市後期高齢者医療事業特別会計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11</v>
      </c>
      <c r="BX36" s="597"/>
      <c r="BY36" s="598" t="str">
        <f>IF('各会計、関係団体の財政状況及び健全化判断比率'!B70="","",'各会計、関係団体の財政状況及び健全化判断比率'!B70)</f>
        <v>長崎県市町村総合事務組合（市町村会館馬町別館管理事業特別会計）</v>
      </c>
      <c r="BZ36" s="598"/>
      <c r="CA36" s="598"/>
      <c r="CB36" s="598"/>
      <c r="CC36" s="598"/>
      <c r="CD36" s="598"/>
      <c r="CE36" s="598"/>
      <c r="CF36" s="598"/>
      <c r="CG36" s="598"/>
      <c r="CH36" s="598"/>
      <c r="CI36" s="598"/>
      <c r="CJ36" s="598"/>
      <c r="CK36" s="598"/>
      <c r="CL36" s="598"/>
      <c r="CM36" s="598"/>
      <c r="CN36" s="181"/>
      <c r="CO36" s="597">
        <f t="shared" si="3"/>
        <v>20</v>
      </c>
      <c r="CP36" s="597"/>
      <c r="CQ36" s="598" t="str">
        <f>IF('各会計、関係団体の財政状況及び健全化判断比率'!BS9="","",'各会計、関係団体の財政状況及び健全化判断比率'!BS9)</f>
        <v>壱岐カントリー倶楽部</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12</v>
      </c>
      <c r="BX37" s="597"/>
      <c r="BY37" s="598" t="str">
        <f>IF('各会計、関係団体の財政状況及び健全化判断比率'!B71="","",'各会計、関係団体の財政状況及び健全化判断比率'!B71)</f>
        <v>長崎県市町村総合事務組合（公平委員会事業特別会計）</v>
      </c>
      <c r="BZ37" s="598"/>
      <c r="CA37" s="598"/>
      <c r="CB37" s="598"/>
      <c r="CC37" s="598"/>
      <c r="CD37" s="598"/>
      <c r="CE37" s="598"/>
      <c r="CF37" s="598"/>
      <c r="CG37" s="598"/>
      <c r="CH37" s="598"/>
      <c r="CI37" s="598"/>
      <c r="CJ37" s="598"/>
      <c r="CK37" s="598"/>
      <c r="CL37" s="598"/>
      <c r="CM37" s="598"/>
      <c r="CN37" s="181"/>
      <c r="CO37" s="597">
        <f t="shared" si="3"/>
        <v>21</v>
      </c>
      <c r="CP37" s="597"/>
      <c r="CQ37" s="598" t="str">
        <f>IF('各会計、関係団体の財政状況及び健全化判断比率'!BS10="","",'各会計、関係団体の財政状況及び健全化判断比率'!BS10)</f>
        <v>壱岐空港ターミナルビル</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13</v>
      </c>
      <c r="BX38" s="597"/>
      <c r="BY38" s="598" t="str">
        <f>IF('各会計、関係団体の財政状況及び健全化判断比率'!B72="","",'各会計、関係団体の財政状況及び健全化判断比率'!B72)</f>
        <v>長崎県市町村総合事務組合（行政不服審査会事業特別会計）</v>
      </c>
      <c r="BZ38" s="598"/>
      <c r="CA38" s="598"/>
      <c r="CB38" s="598"/>
      <c r="CC38" s="598"/>
      <c r="CD38" s="598"/>
      <c r="CE38" s="598"/>
      <c r="CF38" s="598"/>
      <c r="CG38" s="598"/>
      <c r="CH38" s="598"/>
      <c r="CI38" s="598"/>
      <c r="CJ38" s="598"/>
      <c r="CK38" s="598"/>
      <c r="CL38" s="598"/>
      <c r="CM38" s="598"/>
      <c r="CN38" s="181"/>
      <c r="CO38" s="597">
        <f t="shared" si="3"/>
        <v>22</v>
      </c>
      <c r="CP38" s="597"/>
      <c r="CQ38" s="598" t="str">
        <f>IF('各会計、関係団体の財政状況及び健全化判断比率'!BS11="","",'各会計、関係団体の財政状況及び健全化判断比率'!BS11)</f>
        <v>マリンパル壱岐</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14</v>
      </c>
      <c r="BX39" s="597"/>
      <c r="BY39" s="598" t="str">
        <f>IF('各会計、関係団体の財政状況及び健全化判断比率'!B73="","",'各会計、関係団体の財政状況及び健全化判断比率'!B73)</f>
        <v>長崎県市町村総合事務組合（交通災害共済事業特別会計）</v>
      </c>
      <c r="BZ39" s="598"/>
      <c r="CA39" s="598"/>
      <c r="CB39" s="598"/>
      <c r="CC39" s="598"/>
      <c r="CD39" s="598"/>
      <c r="CE39" s="598"/>
      <c r="CF39" s="598"/>
      <c r="CG39" s="598"/>
      <c r="CH39" s="598"/>
      <c r="CI39" s="598"/>
      <c r="CJ39" s="598"/>
      <c r="CK39" s="598"/>
      <c r="CL39" s="598"/>
      <c r="CM39" s="598"/>
      <c r="CN39" s="181"/>
      <c r="CO39" s="597">
        <f t="shared" si="3"/>
        <v>23</v>
      </c>
      <c r="CP39" s="597"/>
      <c r="CQ39" s="598" t="str">
        <f>IF('各会計、関係団体の財政状況及び健全化判断比率'!BS12="","",'各会計、関係団体の財政状況及び健全化判断比率'!BS12)</f>
        <v>壱岐市ふるさと商社</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15</v>
      </c>
      <c r="BX40" s="597"/>
      <c r="BY40" s="598" t="str">
        <f>IF('各会計、関係団体の財政状況及び健全化判断比率'!B74="","",'各会計、関係団体の財政状況及び健全化判断比率'!B74)</f>
        <v>長崎県後期高齢者医療広域連合（普通会計）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16</v>
      </c>
      <c r="BX41" s="597"/>
      <c r="BY41" s="598" t="str">
        <f>IF('各会計、関係団体の財政状況及び健全化判断比率'!B75="","",'各会計、関係団体の財政状況及び健全化判断比率'!B75)</f>
        <v>長崎県後期高齢者医療広域連合（後期高齢者医療事業会計）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17</v>
      </c>
      <c r="BX42" s="597"/>
      <c r="BY42" s="598" t="str">
        <f>IF('各会計、関係団体の財政状況及び健全化判断比率'!B76="","",'各会計、関係団体の財政状況及び健全化判断比率'!B76)</f>
        <v>長崎県病院企業団</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211</v>
      </c>
      <c r="E46" s="600" t="s">
        <v>212</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213</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214</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215</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216</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217</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218</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219</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uF4276uThkqApCx80TYuDgRchU0Pmj9DL+Nb7aukoPqijMVtFFfF8oS6d+TzjJtKzRiXCs1Yamnav0O5bFjRig==" saltValue="WdokXyvzR2kHsipaJ8KI7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A25"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220</v>
      </c>
      <c r="DI1" s="603"/>
      <c r="DJ1" s="603"/>
      <c r="DK1" s="603"/>
      <c r="DL1" s="603"/>
      <c r="DM1" s="603"/>
      <c r="DN1" s="604"/>
      <c r="DO1" s="214"/>
      <c r="DP1" s="602" t="s">
        <v>221</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222</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223</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224</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225</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226</v>
      </c>
      <c r="S4" s="606"/>
      <c r="T4" s="606"/>
      <c r="U4" s="606"/>
      <c r="V4" s="606"/>
      <c r="W4" s="606"/>
      <c r="X4" s="606"/>
      <c r="Y4" s="607"/>
      <c r="Z4" s="605" t="s">
        <v>227</v>
      </c>
      <c r="AA4" s="606"/>
      <c r="AB4" s="606"/>
      <c r="AC4" s="607"/>
      <c r="AD4" s="605" t="s">
        <v>228</v>
      </c>
      <c r="AE4" s="606"/>
      <c r="AF4" s="606"/>
      <c r="AG4" s="606"/>
      <c r="AH4" s="606"/>
      <c r="AI4" s="606"/>
      <c r="AJ4" s="606"/>
      <c r="AK4" s="607"/>
      <c r="AL4" s="605" t="s">
        <v>227</v>
      </c>
      <c r="AM4" s="606"/>
      <c r="AN4" s="606"/>
      <c r="AO4" s="607"/>
      <c r="AP4" s="608" t="s">
        <v>229</v>
      </c>
      <c r="AQ4" s="608"/>
      <c r="AR4" s="608"/>
      <c r="AS4" s="608"/>
      <c r="AT4" s="608"/>
      <c r="AU4" s="608"/>
      <c r="AV4" s="608"/>
      <c r="AW4" s="608"/>
      <c r="AX4" s="608"/>
      <c r="AY4" s="608"/>
      <c r="AZ4" s="608"/>
      <c r="BA4" s="608"/>
      <c r="BB4" s="608"/>
      <c r="BC4" s="608"/>
      <c r="BD4" s="608"/>
      <c r="BE4" s="608"/>
      <c r="BF4" s="608"/>
      <c r="BG4" s="608" t="s">
        <v>230</v>
      </c>
      <c r="BH4" s="608"/>
      <c r="BI4" s="608"/>
      <c r="BJ4" s="608"/>
      <c r="BK4" s="608"/>
      <c r="BL4" s="608"/>
      <c r="BM4" s="608"/>
      <c r="BN4" s="608"/>
      <c r="BO4" s="608" t="s">
        <v>227</v>
      </c>
      <c r="BP4" s="608"/>
      <c r="BQ4" s="608"/>
      <c r="BR4" s="608"/>
      <c r="BS4" s="608" t="s">
        <v>231</v>
      </c>
      <c r="BT4" s="608"/>
      <c r="BU4" s="608"/>
      <c r="BV4" s="608"/>
      <c r="BW4" s="608"/>
      <c r="BX4" s="608"/>
      <c r="BY4" s="608"/>
      <c r="BZ4" s="608"/>
      <c r="CA4" s="608"/>
      <c r="CB4" s="608"/>
      <c r="CD4" s="605" t="s">
        <v>232</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233</v>
      </c>
      <c r="C5" s="610"/>
      <c r="D5" s="610"/>
      <c r="E5" s="610"/>
      <c r="F5" s="610"/>
      <c r="G5" s="610"/>
      <c r="H5" s="610"/>
      <c r="I5" s="610"/>
      <c r="J5" s="610"/>
      <c r="K5" s="610"/>
      <c r="L5" s="610"/>
      <c r="M5" s="610"/>
      <c r="N5" s="610"/>
      <c r="O5" s="610"/>
      <c r="P5" s="610"/>
      <c r="Q5" s="611"/>
      <c r="R5" s="612">
        <v>2284378</v>
      </c>
      <c r="S5" s="613"/>
      <c r="T5" s="613"/>
      <c r="U5" s="613"/>
      <c r="V5" s="613"/>
      <c r="W5" s="613"/>
      <c r="X5" s="613"/>
      <c r="Y5" s="614"/>
      <c r="Z5" s="615">
        <v>9.5</v>
      </c>
      <c r="AA5" s="615"/>
      <c r="AB5" s="615"/>
      <c r="AC5" s="615"/>
      <c r="AD5" s="616">
        <v>2260985</v>
      </c>
      <c r="AE5" s="616"/>
      <c r="AF5" s="616"/>
      <c r="AG5" s="616"/>
      <c r="AH5" s="616"/>
      <c r="AI5" s="616"/>
      <c r="AJ5" s="616"/>
      <c r="AK5" s="616"/>
      <c r="AL5" s="617">
        <v>18</v>
      </c>
      <c r="AM5" s="618"/>
      <c r="AN5" s="618"/>
      <c r="AO5" s="619"/>
      <c r="AP5" s="609" t="s">
        <v>234</v>
      </c>
      <c r="AQ5" s="610"/>
      <c r="AR5" s="610"/>
      <c r="AS5" s="610"/>
      <c r="AT5" s="610"/>
      <c r="AU5" s="610"/>
      <c r="AV5" s="610"/>
      <c r="AW5" s="610"/>
      <c r="AX5" s="610"/>
      <c r="AY5" s="610"/>
      <c r="AZ5" s="610"/>
      <c r="BA5" s="610"/>
      <c r="BB5" s="610"/>
      <c r="BC5" s="610"/>
      <c r="BD5" s="610"/>
      <c r="BE5" s="610"/>
      <c r="BF5" s="611"/>
      <c r="BG5" s="623">
        <v>2281236</v>
      </c>
      <c r="BH5" s="624"/>
      <c r="BI5" s="624"/>
      <c r="BJ5" s="624"/>
      <c r="BK5" s="624"/>
      <c r="BL5" s="624"/>
      <c r="BM5" s="624"/>
      <c r="BN5" s="625"/>
      <c r="BO5" s="626">
        <v>99.9</v>
      </c>
      <c r="BP5" s="626"/>
      <c r="BQ5" s="626"/>
      <c r="BR5" s="626"/>
      <c r="BS5" s="627" t="s">
        <v>235</v>
      </c>
      <c r="BT5" s="627"/>
      <c r="BU5" s="627"/>
      <c r="BV5" s="627"/>
      <c r="BW5" s="627"/>
      <c r="BX5" s="627"/>
      <c r="BY5" s="627"/>
      <c r="BZ5" s="627"/>
      <c r="CA5" s="627"/>
      <c r="CB5" s="631"/>
      <c r="CD5" s="605" t="s">
        <v>229</v>
      </c>
      <c r="CE5" s="606"/>
      <c r="CF5" s="606"/>
      <c r="CG5" s="606"/>
      <c r="CH5" s="606"/>
      <c r="CI5" s="606"/>
      <c r="CJ5" s="606"/>
      <c r="CK5" s="606"/>
      <c r="CL5" s="606"/>
      <c r="CM5" s="606"/>
      <c r="CN5" s="606"/>
      <c r="CO5" s="606"/>
      <c r="CP5" s="606"/>
      <c r="CQ5" s="607"/>
      <c r="CR5" s="605" t="s">
        <v>236</v>
      </c>
      <c r="CS5" s="606"/>
      <c r="CT5" s="606"/>
      <c r="CU5" s="606"/>
      <c r="CV5" s="606"/>
      <c r="CW5" s="606"/>
      <c r="CX5" s="606"/>
      <c r="CY5" s="607"/>
      <c r="CZ5" s="605" t="s">
        <v>227</v>
      </c>
      <c r="DA5" s="606"/>
      <c r="DB5" s="606"/>
      <c r="DC5" s="607"/>
      <c r="DD5" s="605" t="s">
        <v>237</v>
      </c>
      <c r="DE5" s="606"/>
      <c r="DF5" s="606"/>
      <c r="DG5" s="606"/>
      <c r="DH5" s="606"/>
      <c r="DI5" s="606"/>
      <c r="DJ5" s="606"/>
      <c r="DK5" s="606"/>
      <c r="DL5" s="606"/>
      <c r="DM5" s="606"/>
      <c r="DN5" s="606"/>
      <c r="DO5" s="606"/>
      <c r="DP5" s="607"/>
      <c r="DQ5" s="605" t="s">
        <v>238</v>
      </c>
      <c r="DR5" s="606"/>
      <c r="DS5" s="606"/>
      <c r="DT5" s="606"/>
      <c r="DU5" s="606"/>
      <c r="DV5" s="606"/>
      <c r="DW5" s="606"/>
      <c r="DX5" s="606"/>
      <c r="DY5" s="606"/>
      <c r="DZ5" s="606"/>
      <c r="EA5" s="606"/>
      <c r="EB5" s="606"/>
      <c r="EC5" s="607"/>
    </row>
    <row r="6" spans="2:143" ht="11.25" customHeight="1" x14ac:dyDescent="0.15">
      <c r="B6" s="620" t="s">
        <v>239</v>
      </c>
      <c r="C6" s="621"/>
      <c r="D6" s="621"/>
      <c r="E6" s="621"/>
      <c r="F6" s="621"/>
      <c r="G6" s="621"/>
      <c r="H6" s="621"/>
      <c r="I6" s="621"/>
      <c r="J6" s="621"/>
      <c r="K6" s="621"/>
      <c r="L6" s="621"/>
      <c r="M6" s="621"/>
      <c r="N6" s="621"/>
      <c r="O6" s="621"/>
      <c r="P6" s="621"/>
      <c r="Q6" s="622"/>
      <c r="R6" s="623">
        <v>290360</v>
      </c>
      <c r="S6" s="624"/>
      <c r="T6" s="624"/>
      <c r="U6" s="624"/>
      <c r="V6" s="624"/>
      <c r="W6" s="624"/>
      <c r="X6" s="624"/>
      <c r="Y6" s="625"/>
      <c r="Z6" s="626">
        <v>1.2</v>
      </c>
      <c r="AA6" s="626"/>
      <c r="AB6" s="626"/>
      <c r="AC6" s="626"/>
      <c r="AD6" s="627">
        <v>290360</v>
      </c>
      <c r="AE6" s="627"/>
      <c r="AF6" s="627"/>
      <c r="AG6" s="627"/>
      <c r="AH6" s="627"/>
      <c r="AI6" s="627"/>
      <c r="AJ6" s="627"/>
      <c r="AK6" s="627"/>
      <c r="AL6" s="628">
        <v>2.2999999999999998</v>
      </c>
      <c r="AM6" s="629"/>
      <c r="AN6" s="629"/>
      <c r="AO6" s="630"/>
      <c r="AP6" s="620" t="s">
        <v>240</v>
      </c>
      <c r="AQ6" s="621"/>
      <c r="AR6" s="621"/>
      <c r="AS6" s="621"/>
      <c r="AT6" s="621"/>
      <c r="AU6" s="621"/>
      <c r="AV6" s="621"/>
      <c r="AW6" s="621"/>
      <c r="AX6" s="621"/>
      <c r="AY6" s="621"/>
      <c r="AZ6" s="621"/>
      <c r="BA6" s="621"/>
      <c r="BB6" s="621"/>
      <c r="BC6" s="621"/>
      <c r="BD6" s="621"/>
      <c r="BE6" s="621"/>
      <c r="BF6" s="622"/>
      <c r="BG6" s="623">
        <v>2281236</v>
      </c>
      <c r="BH6" s="624"/>
      <c r="BI6" s="624"/>
      <c r="BJ6" s="624"/>
      <c r="BK6" s="624"/>
      <c r="BL6" s="624"/>
      <c r="BM6" s="624"/>
      <c r="BN6" s="625"/>
      <c r="BO6" s="626">
        <v>99.9</v>
      </c>
      <c r="BP6" s="626"/>
      <c r="BQ6" s="626"/>
      <c r="BR6" s="626"/>
      <c r="BS6" s="627" t="s">
        <v>139</v>
      </c>
      <c r="BT6" s="627"/>
      <c r="BU6" s="627"/>
      <c r="BV6" s="627"/>
      <c r="BW6" s="627"/>
      <c r="BX6" s="627"/>
      <c r="BY6" s="627"/>
      <c r="BZ6" s="627"/>
      <c r="CA6" s="627"/>
      <c r="CB6" s="631"/>
      <c r="CD6" s="609" t="s">
        <v>241</v>
      </c>
      <c r="CE6" s="610"/>
      <c r="CF6" s="610"/>
      <c r="CG6" s="610"/>
      <c r="CH6" s="610"/>
      <c r="CI6" s="610"/>
      <c r="CJ6" s="610"/>
      <c r="CK6" s="610"/>
      <c r="CL6" s="610"/>
      <c r="CM6" s="610"/>
      <c r="CN6" s="610"/>
      <c r="CO6" s="610"/>
      <c r="CP6" s="610"/>
      <c r="CQ6" s="611"/>
      <c r="CR6" s="623">
        <v>137653</v>
      </c>
      <c r="CS6" s="624"/>
      <c r="CT6" s="624"/>
      <c r="CU6" s="624"/>
      <c r="CV6" s="624"/>
      <c r="CW6" s="624"/>
      <c r="CX6" s="624"/>
      <c r="CY6" s="625"/>
      <c r="CZ6" s="617">
        <v>0.6</v>
      </c>
      <c r="DA6" s="618"/>
      <c r="DB6" s="618"/>
      <c r="DC6" s="634"/>
      <c r="DD6" s="632">
        <v>3436</v>
      </c>
      <c r="DE6" s="624"/>
      <c r="DF6" s="624"/>
      <c r="DG6" s="624"/>
      <c r="DH6" s="624"/>
      <c r="DI6" s="624"/>
      <c r="DJ6" s="624"/>
      <c r="DK6" s="624"/>
      <c r="DL6" s="624"/>
      <c r="DM6" s="624"/>
      <c r="DN6" s="624"/>
      <c r="DO6" s="624"/>
      <c r="DP6" s="625"/>
      <c r="DQ6" s="632">
        <v>135040</v>
      </c>
      <c r="DR6" s="624"/>
      <c r="DS6" s="624"/>
      <c r="DT6" s="624"/>
      <c r="DU6" s="624"/>
      <c r="DV6" s="624"/>
      <c r="DW6" s="624"/>
      <c r="DX6" s="624"/>
      <c r="DY6" s="624"/>
      <c r="DZ6" s="624"/>
      <c r="EA6" s="624"/>
      <c r="EB6" s="624"/>
      <c r="EC6" s="633"/>
    </row>
    <row r="7" spans="2:143" ht="11.25" customHeight="1" x14ac:dyDescent="0.15">
      <c r="B7" s="620" t="s">
        <v>242</v>
      </c>
      <c r="C7" s="621"/>
      <c r="D7" s="621"/>
      <c r="E7" s="621"/>
      <c r="F7" s="621"/>
      <c r="G7" s="621"/>
      <c r="H7" s="621"/>
      <c r="I7" s="621"/>
      <c r="J7" s="621"/>
      <c r="K7" s="621"/>
      <c r="L7" s="621"/>
      <c r="M7" s="621"/>
      <c r="N7" s="621"/>
      <c r="O7" s="621"/>
      <c r="P7" s="621"/>
      <c r="Q7" s="622"/>
      <c r="R7" s="623">
        <v>611</v>
      </c>
      <c r="S7" s="624"/>
      <c r="T7" s="624"/>
      <c r="U7" s="624"/>
      <c r="V7" s="624"/>
      <c r="W7" s="624"/>
      <c r="X7" s="624"/>
      <c r="Y7" s="625"/>
      <c r="Z7" s="626">
        <v>0</v>
      </c>
      <c r="AA7" s="626"/>
      <c r="AB7" s="626"/>
      <c r="AC7" s="626"/>
      <c r="AD7" s="627">
        <v>611</v>
      </c>
      <c r="AE7" s="627"/>
      <c r="AF7" s="627"/>
      <c r="AG7" s="627"/>
      <c r="AH7" s="627"/>
      <c r="AI7" s="627"/>
      <c r="AJ7" s="627"/>
      <c r="AK7" s="627"/>
      <c r="AL7" s="628">
        <v>0</v>
      </c>
      <c r="AM7" s="629"/>
      <c r="AN7" s="629"/>
      <c r="AO7" s="630"/>
      <c r="AP7" s="620" t="s">
        <v>243</v>
      </c>
      <c r="AQ7" s="621"/>
      <c r="AR7" s="621"/>
      <c r="AS7" s="621"/>
      <c r="AT7" s="621"/>
      <c r="AU7" s="621"/>
      <c r="AV7" s="621"/>
      <c r="AW7" s="621"/>
      <c r="AX7" s="621"/>
      <c r="AY7" s="621"/>
      <c r="AZ7" s="621"/>
      <c r="BA7" s="621"/>
      <c r="BB7" s="621"/>
      <c r="BC7" s="621"/>
      <c r="BD7" s="621"/>
      <c r="BE7" s="621"/>
      <c r="BF7" s="622"/>
      <c r="BG7" s="623">
        <v>892224</v>
      </c>
      <c r="BH7" s="624"/>
      <c r="BI7" s="624"/>
      <c r="BJ7" s="624"/>
      <c r="BK7" s="624"/>
      <c r="BL7" s="624"/>
      <c r="BM7" s="624"/>
      <c r="BN7" s="625"/>
      <c r="BO7" s="626">
        <v>39.1</v>
      </c>
      <c r="BP7" s="626"/>
      <c r="BQ7" s="626"/>
      <c r="BR7" s="626"/>
      <c r="BS7" s="627" t="s">
        <v>235</v>
      </c>
      <c r="BT7" s="627"/>
      <c r="BU7" s="627"/>
      <c r="BV7" s="627"/>
      <c r="BW7" s="627"/>
      <c r="BX7" s="627"/>
      <c r="BY7" s="627"/>
      <c r="BZ7" s="627"/>
      <c r="CA7" s="627"/>
      <c r="CB7" s="631"/>
      <c r="CD7" s="620" t="s">
        <v>244</v>
      </c>
      <c r="CE7" s="621"/>
      <c r="CF7" s="621"/>
      <c r="CG7" s="621"/>
      <c r="CH7" s="621"/>
      <c r="CI7" s="621"/>
      <c r="CJ7" s="621"/>
      <c r="CK7" s="621"/>
      <c r="CL7" s="621"/>
      <c r="CM7" s="621"/>
      <c r="CN7" s="621"/>
      <c r="CO7" s="621"/>
      <c r="CP7" s="621"/>
      <c r="CQ7" s="622"/>
      <c r="CR7" s="623">
        <v>4039834</v>
      </c>
      <c r="CS7" s="624"/>
      <c r="CT7" s="624"/>
      <c r="CU7" s="624"/>
      <c r="CV7" s="624"/>
      <c r="CW7" s="624"/>
      <c r="CX7" s="624"/>
      <c r="CY7" s="625"/>
      <c r="CZ7" s="626">
        <v>17.2</v>
      </c>
      <c r="DA7" s="626"/>
      <c r="DB7" s="626"/>
      <c r="DC7" s="626"/>
      <c r="DD7" s="632">
        <v>138347</v>
      </c>
      <c r="DE7" s="624"/>
      <c r="DF7" s="624"/>
      <c r="DG7" s="624"/>
      <c r="DH7" s="624"/>
      <c r="DI7" s="624"/>
      <c r="DJ7" s="624"/>
      <c r="DK7" s="624"/>
      <c r="DL7" s="624"/>
      <c r="DM7" s="624"/>
      <c r="DN7" s="624"/>
      <c r="DO7" s="624"/>
      <c r="DP7" s="625"/>
      <c r="DQ7" s="632">
        <v>2401296</v>
      </c>
      <c r="DR7" s="624"/>
      <c r="DS7" s="624"/>
      <c r="DT7" s="624"/>
      <c r="DU7" s="624"/>
      <c r="DV7" s="624"/>
      <c r="DW7" s="624"/>
      <c r="DX7" s="624"/>
      <c r="DY7" s="624"/>
      <c r="DZ7" s="624"/>
      <c r="EA7" s="624"/>
      <c r="EB7" s="624"/>
      <c r="EC7" s="633"/>
    </row>
    <row r="8" spans="2:143" ht="11.25" customHeight="1" x14ac:dyDescent="0.15">
      <c r="B8" s="620" t="s">
        <v>245</v>
      </c>
      <c r="C8" s="621"/>
      <c r="D8" s="621"/>
      <c r="E8" s="621"/>
      <c r="F8" s="621"/>
      <c r="G8" s="621"/>
      <c r="H8" s="621"/>
      <c r="I8" s="621"/>
      <c r="J8" s="621"/>
      <c r="K8" s="621"/>
      <c r="L8" s="621"/>
      <c r="M8" s="621"/>
      <c r="N8" s="621"/>
      <c r="O8" s="621"/>
      <c r="P8" s="621"/>
      <c r="Q8" s="622"/>
      <c r="R8" s="623">
        <v>6603</v>
      </c>
      <c r="S8" s="624"/>
      <c r="T8" s="624"/>
      <c r="U8" s="624"/>
      <c r="V8" s="624"/>
      <c r="W8" s="624"/>
      <c r="X8" s="624"/>
      <c r="Y8" s="625"/>
      <c r="Z8" s="626">
        <v>0</v>
      </c>
      <c r="AA8" s="626"/>
      <c r="AB8" s="626"/>
      <c r="AC8" s="626"/>
      <c r="AD8" s="627">
        <v>6603</v>
      </c>
      <c r="AE8" s="627"/>
      <c r="AF8" s="627"/>
      <c r="AG8" s="627"/>
      <c r="AH8" s="627"/>
      <c r="AI8" s="627"/>
      <c r="AJ8" s="627"/>
      <c r="AK8" s="627"/>
      <c r="AL8" s="628">
        <v>0.1</v>
      </c>
      <c r="AM8" s="629"/>
      <c r="AN8" s="629"/>
      <c r="AO8" s="630"/>
      <c r="AP8" s="620" t="s">
        <v>246</v>
      </c>
      <c r="AQ8" s="621"/>
      <c r="AR8" s="621"/>
      <c r="AS8" s="621"/>
      <c r="AT8" s="621"/>
      <c r="AU8" s="621"/>
      <c r="AV8" s="621"/>
      <c r="AW8" s="621"/>
      <c r="AX8" s="621"/>
      <c r="AY8" s="621"/>
      <c r="AZ8" s="621"/>
      <c r="BA8" s="621"/>
      <c r="BB8" s="621"/>
      <c r="BC8" s="621"/>
      <c r="BD8" s="621"/>
      <c r="BE8" s="621"/>
      <c r="BF8" s="622"/>
      <c r="BG8" s="623">
        <v>38160</v>
      </c>
      <c r="BH8" s="624"/>
      <c r="BI8" s="624"/>
      <c r="BJ8" s="624"/>
      <c r="BK8" s="624"/>
      <c r="BL8" s="624"/>
      <c r="BM8" s="624"/>
      <c r="BN8" s="625"/>
      <c r="BO8" s="626">
        <v>1.7</v>
      </c>
      <c r="BP8" s="626"/>
      <c r="BQ8" s="626"/>
      <c r="BR8" s="626"/>
      <c r="BS8" s="627" t="s">
        <v>139</v>
      </c>
      <c r="BT8" s="627"/>
      <c r="BU8" s="627"/>
      <c r="BV8" s="627"/>
      <c r="BW8" s="627"/>
      <c r="BX8" s="627"/>
      <c r="BY8" s="627"/>
      <c r="BZ8" s="627"/>
      <c r="CA8" s="627"/>
      <c r="CB8" s="631"/>
      <c r="CD8" s="620" t="s">
        <v>247</v>
      </c>
      <c r="CE8" s="621"/>
      <c r="CF8" s="621"/>
      <c r="CG8" s="621"/>
      <c r="CH8" s="621"/>
      <c r="CI8" s="621"/>
      <c r="CJ8" s="621"/>
      <c r="CK8" s="621"/>
      <c r="CL8" s="621"/>
      <c r="CM8" s="621"/>
      <c r="CN8" s="621"/>
      <c r="CO8" s="621"/>
      <c r="CP8" s="621"/>
      <c r="CQ8" s="622"/>
      <c r="CR8" s="623">
        <v>6088090</v>
      </c>
      <c r="CS8" s="624"/>
      <c r="CT8" s="624"/>
      <c r="CU8" s="624"/>
      <c r="CV8" s="624"/>
      <c r="CW8" s="624"/>
      <c r="CX8" s="624"/>
      <c r="CY8" s="625"/>
      <c r="CZ8" s="626">
        <v>26</v>
      </c>
      <c r="DA8" s="626"/>
      <c r="DB8" s="626"/>
      <c r="DC8" s="626"/>
      <c r="DD8" s="632">
        <v>50789</v>
      </c>
      <c r="DE8" s="624"/>
      <c r="DF8" s="624"/>
      <c r="DG8" s="624"/>
      <c r="DH8" s="624"/>
      <c r="DI8" s="624"/>
      <c r="DJ8" s="624"/>
      <c r="DK8" s="624"/>
      <c r="DL8" s="624"/>
      <c r="DM8" s="624"/>
      <c r="DN8" s="624"/>
      <c r="DO8" s="624"/>
      <c r="DP8" s="625"/>
      <c r="DQ8" s="632">
        <v>3261004</v>
      </c>
      <c r="DR8" s="624"/>
      <c r="DS8" s="624"/>
      <c r="DT8" s="624"/>
      <c r="DU8" s="624"/>
      <c r="DV8" s="624"/>
      <c r="DW8" s="624"/>
      <c r="DX8" s="624"/>
      <c r="DY8" s="624"/>
      <c r="DZ8" s="624"/>
      <c r="EA8" s="624"/>
      <c r="EB8" s="624"/>
      <c r="EC8" s="633"/>
    </row>
    <row r="9" spans="2:143" ht="11.25" customHeight="1" x14ac:dyDescent="0.15">
      <c r="B9" s="620" t="s">
        <v>248</v>
      </c>
      <c r="C9" s="621"/>
      <c r="D9" s="621"/>
      <c r="E9" s="621"/>
      <c r="F9" s="621"/>
      <c r="G9" s="621"/>
      <c r="H9" s="621"/>
      <c r="I9" s="621"/>
      <c r="J9" s="621"/>
      <c r="K9" s="621"/>
      <c r="L9" s="621"/>
      <c r="M9" s="621"/>
      <c r="N9" s="621"/>
      <c r="O9" s="621"/>
      <c r="P9" s="621"/>
      <c r="Q9" s="622"/>
      <c r="R9" s="623">
        <v>6400</v>
      </c>
      <c r="S9" s="624"/>
      <c r="T9" s="624"/>
      <c r="U9" s="624"/>
      <c r="V9" s="624"/>
      <c r="W9" s="624"/>
      <c r="X9" s="624"/>
      <c r="Y9" s="625"/>
      <c r="Z9" s="626">
        <v>0</v>
      </c>
      <c r="AA9" s="626"/>
      <c r="AB9" s="626"/>
      <c r="AC9" s="626"/>
      <c r="AD9" s="627">
        <v>6400</v>
      </c>
      <c r="AE9" s="627"/>
      <c r="AF9" s="627"/>
      <c r="AG9" s="627"/>
      <c r="AH9" s="627"/>
      <c r="AI9" s="627"/>
      <c r="AJ9" s="627"/>
      <c r="AK9" s="627"/>
      <c r="AL9" s="628">
        <v>0.1</v>
      </c>
      <c r="AM9" s="629"/>
      <c r="AN9" s="629"/>
      <c r="AO9" s="630"/>
      <c r="AP9" s="620" t="s">
        <v>249</v>
      </c>
      <c r="AQ9" s="621"/>
      <c r="AR9" s="621"/>
      <c r="AS9" s="621"/>
      <c r="AT9" s="621"/>
      <c r="AU9" s="621"/>
      <c r="AV9" s="621"/>
      <c r="AW9" s="621"/>
      <c r="AX9" s="621"/>
      <c r="AY9" s="621"/>
      <c r="AZ9" s="621"/>
      <c r="BA9" s="621"/>
      <c r="BB9" s="621"/>
      <c r="BC9" s="621"/>
      <c r="BD9" s="621"/>
      <c r="BE9" s="621"/>
      <c r="BF9" s="622"/>
      <c r="BG9" s="623">
        <v>754393</v>
      </c>
      <c r="BH9" s="624"/>
      <c r="BI9" s="624"/>
      <c r="BJ9" s="624"/>
      <c r="BK9" s="624"/>
      <c r="BL9" s="624"/>
      <c r="BM9" s="624"/>
      <c r="BN9" s="625"/>
      <c r="BO9" s="626">
        <v>33</v>
      </c>
      <c r="BP9" s="626"/>
      <c r="BQ9" s="626"/>
      <c r="BR9" s="626"/>
      <c r="BS9" s="627" t="s">
        <v>139</v>
      </c>
      <c r="BT9" s="627"/>
      <c r="BU9" s="627"/>
      <c r="BV9" s="627"/>
      <c r="BW9" s="627"/>
      <c r="BX9" s="627"/>
      <c r="BY9" s="627"/>
      <c r="BZ9" s="627"/>
      <c r="CA9" s="627"/>
      <c r="CB9" s="631"/>
      <c r="CD9" s="620" t="s">
        <v>250</v>
      </c>
      <c r="CE9" s="621"/>
      <c r="CF9" s="621"/>
      <c r="CG9" s="621"/>
      <c r="CH9" s="621"/>
      <c r="CI9" s="621"/>
      <c r="CJ9" s="621"/>
      <c r="CK9" s="621"/>
      <c r="CL9" s="621"/>
      <c r="CM9" s="621"/>
      <c r="CN9" s="621"/>
      <c r="CO9" s="621"/>
      <c r="CP9" s="621"/>
      <c r="CQ9" s="622"/>
      <c r="CR9" s="623">
        <v>2302052</v>
      </c>
      <c r="CS9" s="624"/>
      <c r="CT9" s="624"/>
      <c r="CU9" s="624"/>
      <c r="CV9" s="624"/>
      <c r="CW9" s="624"/>
      <c r="CX9" s="624"/>
      <c r="CY9" s="625"/>
      <c r="CZ9" s="626">
        <v>9.8000000000000007</v>
      </c>
      <c r="DA9" s="626"/>
      <c r="DB9" s="626"/>
      <c r="DC9" s="626"/>
      <c r="DD9" s="632">
        <v>272214</v>
      </c>
      <c r="DE9" s="624"/>
      <c r="DF9" s="624"/>
      <c r="DG9" s="624"/>
      <c r="DH9" s="624"/>
      <c r="DI9" s="624"/>
      <c r="DJ9" s="624"/>
      <c r="DK9" s="624"/>
      <c r="DL9" s="624"/>
      <c r="DM9" s="624"/>
      <c r="DN9" s="624"/>
      <c r="DO9" s="624"/>
      <c r="DP9" s="625"/>
      <c r="DQ9" s="632">
        <v>1916795</v>
      </c>
      <c r="DR9" s="624"/>
      <c r="DS9" s="624"/>
      <c r="DT9" s="624"/>
      <c r="DU9" s="624"/>
      <c r="DV9" s="624"/>
      <c r="DW9" s="624"/>
      <c r="DX9" s="624"/>
      <c r="DY9" s="624"/>
      <c r="DZ9" s="624"/>
      <c r="EA9" s="624"/>
      <c r="EB9" s="624"/>
      <c r="EC9" s="633"/>
    </row>
    <row r="10" spans="2:143" ht="11.25" customHeight="1" x14ac:dyDescent="0.15">
      <c r="B10" s="620" t="s">
        <v>251</v>
      </c>
      <c r="C10" s="621"/>
      <c r="D10" s="621"/>
      <c r="E10" s="621"/>
      <c r="F10" s="621"/>
      <c r="G10" s="621"/>
      <c r="H10" s="621"/>
      <c r="I10" s="621"/>
      <c r="J10" s="621"/>
      <c r="K10" s="621"/>
      <c r="L10" s="621"/>
      <c r="M10" s="621"/>
      <c r="N10" s="621"/>
      <c r="O10" s="621"/>
      <c r="P10" s="621"/>
      <c r="Q10" s="622"/>
      <c r="R10" s="623" t="s">
        <v>139</v>
      </c>
      <c r="S10" s="624"/>
      <c r="T10" s="624"/>
      <c r="U10" s="624"/>
      <c r="V10" s="624"/>
      <c r="W10" s="624"/>
      <c r="X10" s="624"/>
      <c r="Y10" s="625"/>
      <c r="Z10" s="626" t="s">
        <v>235</v>
      </c>
      <c r="AA10" s="626"/>
      <c r="AB10" s="626"/>
      <c r="AC10" s="626"/>
      <c r="AD10" s="627" t="s">
        <v>235</v>
      </c>
      <c r="AE10" s="627"/>
      <c r="AF10" s="627"/>
      <c r="AG10" s="627"/>
      <c r="AH10" s="627"/>
      <c r="AI10" s="627"/>
      <c r="AJ10" s="627"/>
      <c r="AK10" s="627"/>
      <c r="AL10" s="628" t="s">
        <v>235</v>
      </c>
      <c r="AM10" s="629"/>
      <c r="AN10" s="629"/>
      <c r="AO10" s="630"/>
      <c r="AP10" s="620" t="s">
        <v>252</v>
      </c>
      <c r="AQ10" s="621"/>
      <c r="AR10" s="621"/>
      <c r="AS10" s="621"/>
      <c r="AT10" s="621"/>
      <c r="AU10" s="621"/>
      <c r="AV10" s="621"/>
      <c r="AW10" s="621"/>
      <c r="AX10" s="621"/>
      <c r="AY10" s="621"/>
      <c r="AZ10" s="621"/>
      <c r="BA10" s="621"/>
      <c r="BB10" s="621"/>
      <c r="BC10" s="621"/>
      <c r="BD10" s="621"/>
      <c r="BE10" s="621"/>
      <c r="BF10" s="622"/>
      <c r="BG10" s="623">
        <v>66189</v>
      </c>
      <c r="BH10" s="624"/>
      <c r="BI10" s="624"/>
      <c r="BJ10" s="624"/>
      <c r="BK10" s="624"/>
      <c r="BL10" s="624"/>
      <c r="BM10" s="624"/>
      <c r="BN10" s="625"/>
      <c r="BO10" s="626">
        <v>2.9</v>
      </c>
      <c r="BP10" s="626"/>
      <c r="BQ10" s="626"/>
      <c r="BR10" s="626"/>
      <c r="BS10" s="627" t="s">
        <v>235</v>
      </c>
      <c r="BT10" s="627"/>
      <c r="BU10" s="627"/>
      <c r="BV10" s="627"/>
      <c r="BW10" s="627"/>
      <c r="BX10" s="627"/>
      <c r="BY10" s="627"/>
      <c r="BZ10" s="627"/>
      <c r="CA10" s="627"/>
      <c r="CB10" s="631"/>
      <c r="CD10" s="620" t="s">
        <v>253</v>
      </c>
      <c r="CE10" s="621"/>
      <c r="CF10" s="621"/>
      <c r="CG10" s="621"/>
      <c r="CH10" s="621"/>
      <c r="CI10" s="621"/>
      <c r="CJ10" s="621"/>
      <c r="CK10" s="621"/>
      <c r="CL10" s="621"/>
      <c r="CM10" s="621"/>
      <c r="CN10" s="621"/>
      <c r="CO10" s="621"/>
      <c r="CP10" s="621"/>
      <c r="CQ10" s="622"/>
      <c r="CR10" s="623" t="s">
        <v>139</v>
      </c>
      <c r="CS10" s="624"/>
      <c r="CT10" s="624"/>
      <c r="CU10" s="624"/>
      <c r="CV10" s="624"/>
      <c r="CW10" s="624"/>
      <c r="CX10" s="624"/>
      <c r="CY10" s="625"/>
      <c r="CZ10" s="626" t="s">
        <v>235</v>
      </c>
      <c r="DA10" s="626"/>
      <c r="DB10" s="626"/>
      <c r="DC10" s="626"/>
      <c r="DD10" s="632" t="s">
        <v>139</v>
      </c>
      <c r="DE10" s="624"/>
      <c r="DF10" s="624"/>
      <c r="DG10" s="624"/>
      <c r="DH10" s="624"/>
      <c r="DI10" s="624"/>
      <c r="DJ10" s="624"/>
      <c r="DK10" s="624"/>
      <c r="DL10" s="624"/>
      <c r="DM10" s="624"/>
      <c r="DN10" s="624"/>
      <c r="DO10" s="624"/>
      <c r="DP10" s="625"/>
      <c r="DQ10" s="632" t="s">
        <v>235</v>
      </c>
      <c r="DR10" s="624"/>
      <c r="DS10" s="624"/>
      <c r="DT10" s="624"/>
      <c r="DU10" s="624"/>
      <c r="DV10" s="624"/>
      <c r="DW10" s="624"/>
      <c r="DX10" s="624"/>
      <c r="DY10" s="624"/>
      <c r="DZ10" s="624"/>
      <c r="EA10" s="624"/>
      <c r="EB10" s="624"/>
      <c r="EC10" s="633"/>
    </row>
    <row r="11" spans="2:143" ht="11.25" customHeight="1" x14ac:dyDescent="0.15">
      <c r="B11" s="620" t="s">
        <v>254</v>
      </c>
      <c r="C11" s="621"/>
      <c r="D11" s="621"/>
      <c r="E11" s="621"/>
      <c r="F11" s="621"/>
      <c r="G11" s="621"/>
      <c r="H11" s="621"/>
      <c r="I11" s="621"/>
      <c r="J11" s="621"/>
      <c r="K11" s="621"/>
      <c r="L11" s="621"/>
      <c r="M11" s="621"/>
      <c r="N11" s="621"/>
      <c r="O11" s="621"/>
      <c r="P11" s="621"/>
      <c r="Q11" s="622"/>
      <c r="R11" s="623">
        <v>624333</v>
      </c>
      <c r="S11" s="624"/>
      <c r="T11" s="624"/>
      <c r="U11" s="624"/>
      <c r="V11" s="624"/>
      <c r="W11" s="624"/>
      <c r="X11" s="624"/>
      <c r="Y11" s="625"/>
      <c r="Z11" s="628">
        <v>2.6</v>
      </c>
      <c r="AA11" s="629"/>
      <c r="AB11" s="629"/>
      <c r="AC11" s="635"/>
      <c r="AD11" s="632">
        <v>624333</v>
      </c>
      <c r="AE11" s="624"/>
      <c r="AF11" s="624"/>
      <c r="AG11" s="624"/>
      <c r="AH11" s="624"/>
      <c r="AI11" s="624"/>
      <c r="AJ11" s="624"/>
      <c r="AK11" s="625"/>
      <c r="AL11" s="628">
        <v>5</v>
      </c>
      <c r="AM11" s="629"/>
      <c r="AN11" s="629"/>
      <c r="AO11" s="630"/>
      <c r="AP11" s="620" t="s">
        <v>255</v>
      </c>
      <c r="AQ11" s="621"/>
      <c r="AR11" s="621"/>
      <c r="AS11" s="621"/>
      <c r="AT11" s="621"/>
      <c r="AU11" s="621"/>
      <c r="AV11" s="621"/>
      <c r="AW11" s="621"/>
      <c r="AX11" s="621"/>
      <c r="AY11" s="621"/>
      <c r="AZ11" s="621"/>
      <c r="BA11" s="621"/>
      <c r="BB11" s="621"/>
      <c r="BC11" s="621"/>
      <c r="BD11" s="621"/>
      <c r="BE11" s="621"/>
      <c r="BF11" s="622"/>
      <c r="BG11" s="623">
        <v>33482</v>
      </c>
      <c r="BH11" s="624"/>
      <c r="BI11" s="624"/>
      <c r="BJ11" s="624"/>
      <c r="BK11" s="624"/>
      <c r="BL11" s="624"/>
      <c r="BM11" s="624"/>
      <c r="BN11" s="625"/>
      <c r="BO11" s="626">
        <v>1.5</v>
      </c>
      <c r="BP11" s="626"/>
      <c r="BQ11" s="626"/>
      <c r="BR11" s="626"/>
      <c r="BS11" s="627" t="s">
        <v>235</v>
      </c>
      <c r="BT11" s="627"/>
      <c r="BU11" s="627"/>
      <c r="BV11" s="627"/>
      <c r="BW11" s="627"/>
      <c r="BX11" s="627"/>
      <c r="BY11" s="627"/>
      <c r="BZ11" s="627"/>
      <c r="CA11" s="627"/>
      <c r="CB11" s="631"/>
      <c r="CD11" s="620" t="s">
        <v>256</v>
      </c>
      <c r="CE11" s="621"/>
      <c r="CF11" s="621"/>
      <c r="CG11" s="621"/>
      <c r="CH11" s="621"/>
      <c r="CI11" s="621"/>
      <c r="CJ11" s="621"/>
      <c r="CK11" s="621"/>
      <c r="CL11" s="621"/>
      <c r="CM11" s="621"/>
      <c r="CN11" s="621"/>
      <c r="CO11" s="621"/>
      <c r="CP11" s="621"/>
      <c r="CQ11" s="622"/>
      <c r="CR11" s="623">
        <v>2194485</v>
      </c>
      <c r="CS11" s="624"/>
      <c r="CT11" s="624"/>
      <c r="CU11" s="624"/>
      <c r="CV11" s="624"/>
      <c r="CW11" s="624"/>
      <c r="CX11" s="624"/>
      <c r="CY11" s="625"/>
      <c r="CZ11" s="626">
        <v>9.4</v>
      </c>
      <c r="DA11" s="626"/>
      <c r="DB11" s="626"/>
      <c r="DC11" s="626"/>
      <c r="DD11" s="632">
        <v>393247</v>
      </c>
      <c r="DE11" s="624"/>
      <c r="DF11" s="624"/>
      <c r="DG11" s="624"/>
      <c r="DH11" s="624"/>
      <c r="DI11" s="624"/>
      <c r="DJ11" s="624"/>
      <c r="DK11" s="624"/>
      <c r="DL11" s="624"/>
      <c r="DM11" s="624"/>
      <c r="DN11" s="624"/>
      <c r="DO11" s="624"/>
      <c r="DP11" s="625"/>
      <c r="DQ11" s="632">
        <v>784343</v>
      </c>
      <c r="DR11" s="624"/>
      <c r="DS11" s="624"/>
      <c r="DT11" s="624"/>
      <c r="DU11" s="624"/>
      <c r="DV11" s="624"/>
      <c r="DW11" s="624"/>
      <c r="DX11" s="624"/>
      <c r="DY11" s="624"/>
      <c r="DZ11" s="624"/>
      <c r="EA11" s="624"/>
      <c r="EB11" s="624"/>
      <c r="EC11" s="633"/>
    </row>
    <row r="12" spans="2:143" ht="11.25" customHeight="1" x14ac:dyDescent="0.15">
      <c r="B12" s="620" t="s">
        <v>257</v>
      </c>
      <c r="C12" s="621"/>
      <c r="D12" s="621"/>
      <c r="E12" s="621"/>
      <c r="F12" s="621"/>
      <c r="G12" s="621"/>
      <c r="H12" s="621"/>
      <c r="I12" s="621"/>
      <c r="J12" s="621"/>
      <c r="K12" s="621"/>
      <c r="L12" s="621"/>
      <c r="M12" s="621"/>
      <c r="N12" s="621"/>
      <c r="O12" s="621"/>
      <c r="P12" s="621"/>
      <c r="Q12" s="622"/>
      <c r="R12" s="623">
        <v>2236</v>
      </c>
      <c r="S12" s="624"/>
      <c r="T12" s="624"/>
      <c r="U12" s="624"/>
      <c r="V12" s="624"/>
      <c r="W12" s="624"/>
      <c r="X12" s="624"/>
      <c r="Y12" s="625"/>
      <c r="Z12" s="626">
        <v>0</v>
      </c>
      <c r="AA12" s="626"/>
      <c r="AB12" s="626"/>
      <c r="AC12" s="626"/>
      <c r="AD12" s="627">
        <v>2236</v>
      </c>
      <c r="AE12" s="627"/>
      <c r="AF12" s="627"/>
      <c r="AG12" s="627"/>
      <c r="AH12" s="627"/>
      <c r="AI12" s="627"/>
      <c r="AJ12" s="627"/>
      <c r="AK12" s="627"/>
      <c r="AL12" s="628">
        <v>0</v>
      </c>
      <c r="AM12" s="629"/>
      <c r="AN12" s="629"/>
      <c r="AO12" s="630"/>
      <c r="AP12" s="620" t="s">
        <v>258</v>
      </c>
      <c r="AQ12" s="621"/>
      <c r="AR12" s="621"/>
      <c r="AS12" s="621"/>
      <c r="AT12" s="621"/>
      <c r="AU12" s="621"/>
      <c r="AV12" s="621"/>
      <c r="AW12" s="621"/>
      <c r="AX12" s="621"/>
      <c r="AY12" s="621"/>
      <c r="AZ12" s="621"/>
      <c r="BA12" s="621"/>
      <c r="BB12" s="621"/>
      <c r="BC12" s="621"/>
      <c r="BD12" s="621"/>
      <c r="BE12" s="621"/>
      <c r="BF12" s="622"/>
      <c r="BG12" s="623">
        <v>1029673</v>
      </c>
      <c r="BH12" s="624"/>
      <c r="BI12" s="624"/>
      <c r="BJ12" s="624"/>
      <c r="BK12" s="624"/>
      <c r="BL12" s="624"/>
      <c r="BM12" s="624"/>
      <c r="BN12" s="625"/>
      <c r="BO12" s="626">
        <v>45.1</v>
      </c>
      <c r="BP12" s="626"/>
      <c r="BQ12" s="626"/>
      <c r="BR12" s="626"/>
      <c r="BS12" s="627" t="s">
        <v>139</v>
      </c>
      <c r="BT12" s="627"/>
      <c r="BU12" s="627"/>
      <c r="BV12" s="627"/>
      <c r="BW12" s="627"/>
      <c r="BX12" s="627"/>
      <c r="BY12" s="627"/>
      <c r="BZ12" s="627"/>
      <c r="CA12" s="627"/>
      <c r="CB12" s="631"/>
      <c r="CD12" s="620" t="s">
        <v>259</v>
      </c>
      <c r="CE12" s="621"/>
      <c r="CF12" s="621"/>
      <c r="CG12" s="621"/>
      <c r="CH12" s="621"/>
      <c r="CI12" s="621"/>
      <c r="CJ12" s="621"/>
      <c r="CK12" s="621"/>
      <c r="CL12" s="621"/>
      <c r="CM12" s="621"/>
      <c r="CN12" s="621"/>
      <c r="CO12" s="621"/>
      <c r="CP12" s="621"/>
      <c r="CQ12" s="622"/>
      <c r="CR12" s="623">
        <v>1005813</v>
      </c>
      <c r="CS12" s="624"/>
      <c r="CT12" s="624"/>
      <c r="CU12" s="624"/>
      <c r="CV12" s="624"/>
      <c r="CW12" s="624"/>
      <c r="CX12" s="624"/>
      <c r="CY12" s="625"/>
      <c r="CZ12" s="626">
        <v>4.3</v>
      </c>
      <c r="DA12" s="626"/>
      <c r="DB12" s="626"/>
      <c r="DC12" s="626"/>
      <c r="DD12" s="632">
        <v>19621</v>
      </c>
      <c r="DE12" s="624"/>
      <c r="DF12" s="624"/>
      <c r="DG12" s="624"/>
      <c r="DH12" s="624"/>
      <c r="DI12" s="624"/>
      <c r="DJ12" s="624"/>
      <c r="DK12" s="624"/>
      <c r="DL12" s="624"/>
      <c r="DM12" s="624"/>
      <c r="DN12" s="624"/>
      <c r="DO12" s="624"/>
      <c r="DP12" s="625"/>
      <c r="DQ12" s="632">
        <v>655046</v>
      </c>
      <c r="DR12" s="624"/>
      <c r="DS12" s="624"/>
      <c r="DT12" s="624"/>
      <c r="DU12" s="624"/>
      <c r="DV12" s="624"/>
      <c r="DW12" s="624"/>
      <c r="DX12" s="624"/>
      <c r="DY12" s="624"/>
      <c r="DZ12" s="624"/>
      <c r="EA12" s="624"/>
      <c r="EB12" s="624"/>
      <c r="EC12" s="633"/>
    </row>
    <row r="13" spans="2:143" ht="11.25" customHeight="1" x14ac:dyDescent="0.15">
      <c r="B13" s="620" t="s">
        <v>260</v>
      </c>
      <c r="C13" s="621"/>
      <c r="D13" s="621"/>
      <c r="E13" s="621"/>
      <c r="F13" s="621"/>
      <c r="G13" s="621"/>
      <c r="H13" s="621"/>
      <c r="I13" s="621"/>
      <c r="J13" s="621"/>
      <c r="K13" s="621"/>
      <c r="L13" s="621"/>
      <c r="M13" s="621"/>
      <c r="N13" s="621"/>
      <c r="O13" s="621"/>
      <c r="P13" s="621"/>
      <c r="Q13" s="622"/>
      <c r="R13" s="623" t="s">
        <v>235</v>
      </c>
      <c r="S13" s="624"/>
      <c r="T13" s="624"/>
      <c r="U13" s="624"/>
      <c r="V13" s="624"/>
      <c r="W13" s="624"/>
      <c r="X13" s="624"/>
      <c r="Y13" s="625"/>
      <c r="Z13" s="626" t="s">
        <v>235</v>
      </c>
      <c r="AA13" s="626"/>
      <c r="AB13" s="626"/>
      <c r="AC13" s="626"/>
      <c r="AD13" s="627" t="s">
        <v>139</v>
      </c>
      <c r="AE13" s="627"/>
      <c r="AF13" s="627"/>
      <c r="AG13" s="627"/>
      <c r="AH13" s="627"/>
      <c r="AI13" s="627"/>
      <c r="AJ13" s="627"/>
      <c r="AK13" s="627"/>
      <c r="AL13" s="628" t="s">
        <v>139</v>
      </c>
      <c r="AM13" s="629"/>
      <c r="AN13" s="629"/>
      <c r="AO13" s="630"/>
      <c r="AP13" s="620" t="s">
        <v>261</v>
      </c>
      <c r="AQ13" s="621"/>
      <c r="AR13" s="621"/>
      <c r="AS13" s="621"/>
      <c r="AT13" s="621"/>
      <c r="AU13" s="621"/>
      <c r="AV13" s="621"/>
      <c r="AW13" s="621"/>
      <c r="AX13" s="621"/>
      <c r="AY13" s="621"/>
      <c r="AZ13" s="621"/>
      <c r="BA13" s="621"/>
      <c r="BB13" s="621"/>
      <c r="BC13" s="621"/>
      <c r="BD13" s="621"/>
      <c r="BE13" s="621"/>
      <c r="BF13" s="622"/>
      <c r="BG13" s="623">
        <v>1017096</v>
      </c>
      <c r="BH13" s="624"/>
      <c r="BI13" s="624"/>
      <c r="BJ13" s="624"/>
      <c r="BK13" s="624"/>
      <c r="BL13" s="624"/>
      <c r="BM13" s="624"/>
      <c r="BN13" s="625"/>
      <c r="BO13" s="626">
        <v>44.5</v>
      </c>
      <c r="BP13" s="626"/>
      <c r="BQ13" s="626"/>
      <c r="BR13" s="626"/>
      <c r="BS13" s="627" t="s">
        <v>139</v>
      </c>
      <c r="BT13" s="627"/>
      <c r="BU13" s="627"/>
      <c r="BV13" s="627"/>
      <c r="BW13" s="627"/>
      <c r="BX13" s="627"/>
      <c r="BY13" s="627"/>
      <c r="BZ13" s="627"/>
      <c r="CA13" s="627"/>
      <c r="CB13" s="631"/>
      <c r="CD13" s="620" t="s">
        <v>262</v>
      </c>
      <c r="CE13" s="621"/>
      <c r="CF13" s="621"/>
      <c r="CG13" s="621"/>
      <c r="CH13" s="621"/>
      <c r="CI13" s="621"/>
      <c r="CJ13" s="621"/>
      <c r="CK13" s="621"/>
      <c r="CL13" s="621"/>
      <c r="CM13" s="621"/>
      <c r="CN13" s="621"/>
      <c r="CO13" s="621"/>
      <c r="CP13" s="621"/>
      <c r="CQ13" s="622"/>
      <c r="CR13" s="623">
        <v>1884563</v>
      </c>
      <c r="CS13" s="624"/>
      <c r="CT13" s="624"/>
      <c r="CU13" s="624"/>
      <c r="CV13" s="624"/>
      <c r="CW13" s="624"/>
      <c r="CX13" s="624"/>
      <c r="CY13" s="625"/>
      <c r="CZ13" s="626">
        <v>8</v>
      </c>
      <c r="DA13" s="626"/>
      <c r="DB13" s="626"/>
      <c r="DC13" s="626"/>
      <c r="DD13" s="632">
        <v>1274127</v>
      </c>
      <c r="DE13" s="624"/>
      <c r="DF13" s="624"/>
      <c r="DG13" s="624"/>
      <c r="DH13" s="624"/>
      <c r="DI13" s="624"/>
      <c r="DJ13" s="624"/>
      <c r="DK13" s="624"/>
      <c r="DL13" s="624"/>
      <c r="DM13" s="624"/>
      <c r="DN13" s="624"/>
      <c r="DO13" s="624"/>
      <c r="DP13" s="625"/>
      <c r="DQ13" s="632">
        <v>494928</v>
      </c>
      <c r="DR13" s="624"/>
      <c r="DS13" s="624"/>
      <c r="DT13" s="624"/>
      <c r="DU13" s="624"/>
      <c r="DV13" s="624"/>
      <c r="DW13" s="624"/>
      <c r="DX13" s="624"/>
      <c r="DY13" s="624"/>
      <c r="DZ13" s="624"/>
      <c r="EA13" s="624"/>
      <c r="EB13" s="624"/>
      <c r="EC13" s="633"/>
    </row>
    <row r="14" spans="2:143" ht="11.25" customHeight="1" x14ac:dyDescent="0.15">
      <c r="B14" s="620" t="s">
        <v>263</v>
      </c>
      <c r="C14" s="621"/>
      <c r="D14" s="621"/>
      <c r="E14" s="621"/>
      <c r="F14" s="621"/>
      <c r="G14" s="621"/>
      <c r="H14" s="621"/>
      <c r="I14" s="621"/>
      <c r="J14" s="621"/>
      <c r="K14" s="621"/>
      <c r="L14" s="621"/>
      <c r="M14" s="621"/>
      <c r="N14" s="621"/>
      <c r="O14" s="621"/>
      <c r="P14" s="621"/>
      <c r="Q14" s="622"/>
      <c r="R14" s="623">
        <v>616</v>
      </c>
      <c r="S14" s="624"/>
      <c r="T14" s="624"/>
      <c r="U14" s="624"/>
      <c r="V14" s="624"/>
      <c r="W14" s="624"/>
      <c r="X14" s="624"/>
      <c r="Y14" s="625"/>
      <c r="Z14" s="626">
        <v>0</v>
      </c>
      <c r="AA14" s="626"/>
      <c r="AB14" s="626"/>
      <c r="AC14" s="626"/>
      <c r="AD14" s="627">
        <v>616</v>
      </c>
      <c r="AE14" s="627"/>
      <c r="AF14" s="627"/>
      <c r="AG14" s="627"/>
      <c r="AH14" s="627"/>
      <c r="AI14" s="627"/>
      <c r="AJ14" s="627"/>
      <c r="AK14" s="627"/>
      <c r="AL14" s="628">
        <v>0</v>
      </c>
      <c r="AM14" s="629"/>
      <c r="AN14" s="629"/>
      <c r="AO14" s="630"/>
      <c r="AP14" s="620" t="s">
        <v>264</v>
      </c>
      <c r="AQ14" s="621"/>
      <c r="AR14" s="621"/>
      <c r="AS14" s="621"/>
      <c r="AT14" s="621"/>
      <c r="AU14" s="621"/>
      <c r="AV14" s="621"/>
      <c r="AW14" s="621"/>
      <c r="AX14" s="621"/>
      <c r="AY14" s="621"/>
      <c r="AZ14" s="621"/>
      <c r="BA14" s="621"/>
      <c r="BB14" s="621"/>
      <c r="BC14" s="621"/>
      <c r="BD14" s="621"/>
      <c r="BE14" s="621"/>
      <c r="BF14" s="622"/>
      <c r="BG14" s="623">
        <v>147073</v>
      </c>
      <c r="BH14" s="624"/>
      <c r="BI14" s="624"/>
      <c r="BJ14" s="624"/>
      <c r="BK14" s="624"/>
      <c r="BL14" s="624"/>
      <c r="BM14" s="624"/>
      <c r="BN14" s="625"/>
      <c r="BO14" s="626">
        <v>6.4</v>
      </c>
      <c r="BP14" s="626"/>
      <c r="BQ14" s="626"/>
      <c r="BR14" s="626"/>
      <c r="BS14" s="627" t="s">
        <v>139</v>
      </c>
      <c r="BT14" s="627"/>
      <c r="BU14" s="627"/>
      <c r="BV14" s="627"/>
      <c r="BW14" s="627"/>
      <c r="BX14" s="627"/>
      <c r="BY14" s="627"/>
      <c r="BZ14" s="627"/>
      <c r="CA14" s="627"/>
      <c r="CB14" s="631"/>
      <c r="CD14" s="620" t="s">
        <v>265</v>
      </c>
      <c r="CE14" s="621"/>
      <c r="CF14" s="621"/>
      <c r="CG14" s="621"/>
      <c r="CH14" s="621"/>
      <c r="CI14" s="621"/>
      <c r="CJ14" s="621"/>
      <c r="CK14" s="621"/>
      <c r="CL14" s="621"/>
      <c r="CM14" s="621"/>
      <c r="CN14" s="621"/>
      <c r="CO14" s="621"/>
      <c r="CP14" s="621"/>
      <c r="CQ14" s="622"/>
      <c r="CR14" s="623">
        <v>662763</v>
      </c>
      <c r="CS14" s="624"/>
      <c r="CT14" s="624"/>
      <c r="CU14" s="624"/>
      <c r="CV14" s="624"/>
      <c r="CW14" s="624"/>
      <c r="CX14" s="624"/>
      <c r="CY14" s="625"/>
      <c r="CZ14" s="626">
        <v>2.8</v>
      </c>
      <c r="DA14" s="626"/>
      <c r="DB14" s="626"/>
      <c r="DC14" s="626"/>
      <c r="DD14" s="632">
        <v>92163</v>
      </c>
      <c r="DE14" s="624"/>
      <c r="DF14" s="624"/>
      <c r="DG14" s="624"/>
      <c r="DH14" s="624"/>
      <c r="DI14" s="624"/>
      <c r="DJ14" s="624"/>
      <c r="DK14" s="624"/>
      <c r="DL14" s="624"/>
      <c r="DM14" s="624"/>
      <c r="DN14" s="624"/>
      <c r="DO14" s="624"/>
      <c r="DP14" s="625"/>
      <c r="DQ14" s="632">
        <v>540489</v>
      </c>
      <c r="DR14" s="624"/>
      <c r="DS14" s="624"/>
      <c r="DT14" s="624"/>
      <c r="DU14" s="624"/>
      <c r="DV14" s="624"/>
      <c r="DW14" s="624"/>
      <c r="DX14" s="624"/>
      <c r="DY14" s="624"/>
      <c r="DZ14" s="624"/>
      <c r="EA14" s="624"/>
      <c r="EB14" s="624"/>
      <c r="EC14" s="633"/>
    </row>
    <row r="15" spans="2:143" ht="11.25" customHeight="1" x14ac:dyDescent="0.15">
      <c r="B15" s="620" t="s">
        <v>266</v>
      </c>
      <c r="C15" s="621"/>
      <c r="D15" s="621"/>
      <c r="E15" s="621"/>
      <c r="F15" s="621"/>
      <c r="G15" s="621"/>
      <c r="H15" s="621"/>
      <c r="I15" s="621"/>
      <c r="J15" s="621"/>
      <c r="K15" s="621"/>
      <c r="L15" s="621"/>
      <c r="M15" s="621"/>
      <c r="N15" s="621"/>
      <c r="O15" s="621"/>
      <c r="P15" s="621"/>
      <c r="Q15" s="622"/>
      <c r="R15" s="623" t="s">
        <v>139</v>
      </c>
      <c r="S15" s="624"/>
      <c r="T15" s="624"/>
      <c r="U15" s="624"/>
      <c r="V15" s="624"/>
      <c r="W15" s="624"/>
      <c r="X15" s="624"/>
      <c r="Y15" s="625"/>
      <c r="Z15" s="626" t="s">
        <v>139</v>
      </c>
      <c r="AA15" s="626"/>
      <c r="AB15" s="626"/>
      <c r="AC15" s="626"/>
      <c r="AD15" s="627" t="s">
        <v>139</v>
      </c>
      <c r="AE15" s="627"/>
      <c r="AF15" s="627"/>
      <c r="AG15" s="627"/>
      <c r="AH15" s="627"/>
      <c r="AI15" s="627"/>
      <c r="AJ15" s="627"/>
      <c r="AK15" s="627"/>
      <c r="AL15" s="628" t="s">
        <v>139</v>
      </c>
      <c r="AM15" s="629"/>
      <c r="AN15" s="629"/>
      <c r="AO15" s="630"/>
      <c r="AP15" s="620" t="s">
        <v>267</v>
      </c>
      <c r="AQ15" s="621"/>
      <c r="AR15" s="621"/>
      <c r="AS15" s="621"/>
      <c r="AT15" s="621"/>
      <c r="AU15" s="621"/>
      <c r="AV15" s="621"/>
      <c r="AW15" s="621"/>
      <c r="AX15" s="621"/>
      <c r="AY15" s="621"/>
      <c r="AZ15" s="621"/>
      <c r="BA15" s="621"/>
      <c r="BB15" s="621"/>
      <c r="BC15" s="621"/>
      <c r="BD15" s="621"/>
      <c r="BE15" s="621"/>
      <c r="BF15" s="622"/>
      <c r="BG15" s="623">
        <v>212266</v>
      </c>
      <c r="BH15" s="624"/>
      <c r="BI15" s="624"/>
      <c r="BJ15" s="624"/>
      <c r="BK15" s="624"/>
      <c r="BL15" s="624"/>
      <c r="BM15" s="624"/>
      <c r="BN15" s="625"/>
      <c r="BO15" s="626">
        <v>9.3000000000000007</v>
      </c>
      <c r="BP15" s="626"/>
      <c r="BQ15" s="626"/>
      <c r="BR15" s="626"/>
      <c r="BS15" s="627" t="s">
        <v>139</v>
      </c>
      <c r="BT15" s="627"/>
      <c r="BU15" s="627"/>
      <c r="BV15" s="627"/>
      <c r="BW15" s="627"/>
      <c r="BX15" s="627"/>
      <c r="BY15" s="627"/>
      <c r="BZ15" s="627"/>
      <c r="CA15" s="627"/>
      <c r="CB15" s="631"/>
      <c r="CD15" s="620" t="s">
        <v>268</v>
      </c>
      <c r="CE15" s="621"/>
      <c r="CF15" s="621"/>
      <c r="CG15" s="621"/>
      <c r="CH15" s="621"/>
      <c r="CI15" s="621"/>
      <c r="CJ15" s="621"/>
      <c r="CK15" s="621"/>
      <c r="CL15" s="621"/>
      <c r="CM15" s="621"/>
      <c r="CN15" s="621"/>
      <c r="CO15" s="621"/>
      <c r="CP15" s="621"/>
      <c r="CQ15" s="622"/>
      <c r="CR15" s="623">
        <v>1906135</v>
      </c>
      <c r="CS15" s="624"/>
      <c r="CT15" s="624"/>
      <c r="CU15" s="624"/>
      <c r="CV15" s="624"/>
      <c r="CW15" s="624"/>
      <c r="CX15" s="624"/>
      <c r="CY15" s="625"/>
      <c r="CZ15" s="626">
        <v>8.1</v>
      </c>
      <c r="DA15" s="626"/>
      <c r="DB15" s="626"/>
      <c r="DC15" s="626"/>
      <c r="DD15" s="632">
        <v>257593</v>
      </c>
      <c r="DE15" s="624"/>
      <c r="DF15" s="624"/>
      <c r="DG15" s="624"/>
      <c r="DH15" s="624"/>
      <c r="DI15" s="624"/>
      <c r="DJ15" s="624"/>
      <c r="DK15" s="624"/>
      <c r="DL15" s="624"/>
      <c r="DM15" s="624"/>
      <c r="DN15" s="624"/>
      <c r="DO15" s="624"/>
      <c r="DP15" s="625"/>
      <c r="DQ15" s="632">
        <v>1457001</v>
      </c>
      <c r="DR15" s="624"/>
      <c r="DS15" s="624"/>
      <c r="DT15" s="624"/>
      <c r="DU15" s="624"/>
      <c r="DV15" s="624"/>
      <c r="DW15" s="624"/>
      <c r="DX15" s="624"/>
      <c r="DY15" s="624"/>
      <c r="DZ15" s="624"/>
      <c r="EA15" s="624"/>
      <c r="EB15" s="624"/>
      <c r="EC15" s="633"/>
    </row>
    <row r="16" spans="2:143" ht="11.25" customHeight="1" x14ac:dyDescent="0.15">
      <c r="B16" s="620" t="s">
        <v>269</v>
      </c>
      <c r="C16" s="621"/>
      <c r="D16" s="621"/>
      <c r="E16" s="621"/>
      <c r="F16" s="621"/>
      <c r="G16" s="621"/>
      <c r="H16" s="621"/>
      <c r="I16" s="621"/>
      <c r="J16" s="621"/>
      <c r="K16" s="621"/>
      <c r="L16" s="621"/>
      <c r="M16" s="621"/>
      <c r="N16" s="621"/>
      <c r="O16" s="621"/>
      <c r="P16" s="621"/>
      <c r="Q16" s="622"/>
      <c r="R16" s="623">
        <v>18978</v>
      </c>
      <c r="S16" s="624"/>
      <c r="T16" s="624"/>
      <c r="U16" s="624"/>
      <c r="V16" s="624"/>
      <c r="W16" s="624"/>
      <c r="X16" s="624"/>
      <c r="Y16" s="625"/>
      <c r="Z16" s="626">
        <v>0.1</v>
      </c>
      <c r="AA16" s="626"/>
      <c r="AB16" s="626"/>
      <c r="AC16" s="626"/>
      <c r="AD16" s="627">
        <v>18978</v>
      </c>
      <c r="AE16" s="627"/>
      <c r="AF16" s="627"/>
      <c r="AG16" s="627"/>
      <c r="AH16" s="627"/>
      <c r="AI16" s="627"/>
      <c r="AJ16" s="627"/>
      <c r="AK16" s="627"/>
      <c r="AL16" s="628">
        <v>0.2</v>
      </c>
      <c r="AM16" s="629"/>
      <c r="AN16" s="629"/>
      <c r="AO16" s="630"/>
      <c r="AP16" s="620" t="s">
        <v>270</v>
      </c>
      <c r="AQ16" s="621"/>
      <c r="AR16" s="621"/>
      <c r="AS16" s="621"/>
      <c r="AT16" s="621"/>
      <c r="AU16" s="621"/>
      <c r="AV16" s="621"/>
      <c r="AW16" s="621"/>
      <c r="AX16" s="621"/>
      <c r="AY16" s="621"/>
      <c r="AZ16" s="621"/>
      <c r="BA16" s="621"/>
      <c r="BB16" s="621"/>
      <c r="BC16" s="621"/>
      <c r="BD16" s="621"/>
      <c r="BE16" s="621"/>
      <c r="BF16" s="622"/>
      <c r="BG16" s="623" t="s">
        <v>139</v>
      </c>
      <c r="BH16" s="624"/>
      <c r="BI16" s="624"/>
      <c r="BJ16" s="624"/>
      <c r="BK16" s="624"/>
      <c r="BL16" s="624"/>
      <c r="BM16" s="624"/>
      <c r="BN16" s="625"/>
      <c r="BO16" s="626" t="s">
        <v>139</v>
      </c>
      <c r="BP16" s="626"/>
      <c r="BQ16" s="626"/>
      <c r="BR16" s="626"/>
      <c r="BS16" s="627" t="s">
        <v>139</v>
      </c>
      <c r="BT16" s="627"/>
      <c r="BU16" s="627"/>
      <c r="BV16" s="627"/>
      <c r="BW16" s="627"/>
      <c r="BX16" s="627"/>
      <c r="BY16" s="627"/>
      <c r="BZ16" s="627"/>
      <c r="CA16" s="627"/>
      <c r="CB16" s="631"/>
      <c r="CD16" s="620" t="s">
        <v>271</v>
      </c>
      <c r="CE16" s="621"/>
      <c r="CF16" s="621"/>
      <c r="CG16" s="621"/>
      <c r="CH16" s="621"/>
      <c r="CI16" s="621"/>
      <c r="CJ16" s="621"/>
      <c r="CK16" s="621"/>
      <c r="CL16" s="621"/>
      <c r="CM16" s="621"/>
      <c r="CN16" s="621"/>
      <c r="CO16" s="621"/>
      <c r="CP16" s="621"/>
      <c r="CQ16" s="622"/>
      <c r="CR16" s="623">
        <v>204777</v>
      </c>
      <c r="CS16" s="624"/>
      <c r="CT16" s="624"/>
      <c r="CU16" s="624"/>
      <c r="CV16" s="624"/>
      <c r="CW16" s="624"/>
      <c r="CX16" s="624"/>
      <c r="CY16" s="625"/>
      <c r="CZ16" s="626">
        <v>0.9</v>
      </c>
      <c r="DA16" s="626"/>
      <c r="DB16" s="626"/>
      <c r="DC16" s="626"/>
      <c r="DD16" s="632" t="s">
        <v>139</v>
      </c>
      <c r="DE16" s="624"/>
      <c r="DF16" s="624"/>
      <c r="DG16" s="624"/>
      <c r="DH16" s="624"/>
      <c r="DI16" s="624"/>
      <c r="DJ16" s="624"/>
      <c r="DK16" s="624"/>
      <c r="DL16" s="624"/>
      <c r="DM16" s="624"/>
      <c r="DN16" s="624"/>
      <c r="DO16" s="624"/>
      <c r="DP16" s="625"/>
      <c r="DQ16" s="632">
        <v>46707</v>
      </c>
      <c r="DR16" s="624"/>
      <c r="DS16" s="624"/>
      <c r="DT16" s="624"/>
      <c r="DU16" s="624"/>
      <c r="DV16" s="624"/>
      <c r="DW16" s="624"/>
      <c r="DX16" s="624"/>
      <c r="DY16" s="624"/>
      <c r="DZ16" s="624"/>
      <c r="EA16" s="624"/>
      <c r="EB16" s="624"/>
      <c r="EC16" s="633"/>
    </row>
    <row r="17" spans="2:133" ht="11.25" customHeight="1" x14ac:dyDescent="0.15">
      <c r="B17" s="620" t="s">
        <v>272</v>
      </c>
      <c r="C17" s="621"/>
      <c r="D17" s="621"/>
      <c r="E17" s="621"/>
      <c r="F17" s="621"/>
      <c r="G17" s="621"/>
      <c r="H17" s="621"/>
      <c r="I17" s="621"/>
      <c r="J17" s="621"/>
      <c r="K17" s="621"/>
      <c r="L17" s="621"/>
      <c r="M17" s="621"/>
      <c r="N17" s="621"/>
      <c r="O17" s="621"/>
      <c r="P17" s="621"/>
      <c r="Q17" s="622"/>
      <c r="R17" s="623">
        <v>29708</v>
      </c>
      <c r="S17" s="624"/>
      <c r="T17" s="624"/>
      <c r="U17" s="624"/>
      <c r="V17" s="624"/>
      <c r="W17" s="624"/>
      <c r="X17" s="624"/>
      <c r="Y17" s="625"/>
      <c r="Z17" s="626">
        <v>0.1</v>
      </c>
      <c r="AA17" s="626"/>
      <c r="AB17" s="626"/>
      <c r="AC17" s="626"/>
      <c r="AD17" s="627">
        <v>29708</v>
      </c>
      <c r="AE17" s="627"/>
      <c r="AF17" s="627"/>
      <c r="AG17" s="627"/>
      <c r="AH17" s="627"/>
      <c r="AI17" s="627"/>
      <c r="AJ17" s="627"/>
      <c r="AK17" s="627"/>
      <c r="AL17" s="628">
        <v>0.2</v>
      </c>
      <c r="AM17" s="629"/>
      <c r="AN17" s="629"/>
      <c r="AO17" s="630"/>
      <c r="AP17" s="620" t="s">
        <v>273</v>
      </c>
      <c r="AQ17" s="621"/>
      <c r="AR17" s="621"/>
      <c r="AS17" s="621"/>
      <c r="AT17" s="621"/>
      <c r="AU17" s="621"/>
      <c r="AV17" s="621"/>
      <c r="AW17" s="621"/>
      <c r="AX17" s="621"/>
      <c r="AY17" s="621"/>
      <c r="AZ17" s="621"/>
      <c r="BA17" s="621"/>
      <c r="BB17" s="621"/>
      <c r="BC17" s="621"/>
      <c r="BD17" s="621"/>
      <c r="BE17" s="621"/>
      <c r="BF17" s="622"/>
      <c r="BG17" s="623" t="s">
        <v>139</v>
      </c>
      <c r="BH17" s="624"/>
      <c r="BI17" s="624"/>
      <c r="BJ17" s="624"/>
      <c r="BK17" s="624"/>
      <c r="BL17" s="624"/>
      <c r="BM17" s="624"/>
      <c r="BN17" s="625"/>
      <c r="BO17" s="626" t="s">
        <v>139</v>
      </c>
      <c r="BP17" s="626"/>
      <c r="BQ17" s="626"/>
      <c r="BR17" s="626"/>
      <c r="BS17" s="627" t="s">
        <v>139</v>
      </c>
      <c r="BT17" s="627"/>
      <c r="BU17" s="627"/>
      <c r="BV17" s="627"/>
      <c r="BW17" s="627"/>
      <c r="BX17" s="627"/>
      <c r="BY17" s="627"/>
      <c r="BZ17" s="627"/>
      <c r="CA17" s="627"/>
      <c r="CB17" s="631"/>
      <c r="CD17" s="620" t="s">
        <v>274</v>
      </c>
      <c r="CE17" s="621"/>
      <c r="CF17" s="621"/>
      <c r="CG17" s="621"/>
      <c r="CH17" s="621"/>
      <c r="CI17" s="621"/>
      <c r="CJ17" s="621"/>
      <c r="CK17" s="621"/>
      <c r="CL17" s="621"/>
      <c r="CM17" s="621"/>
      <c r="CN17" s="621"/>
      <c r="CO17" s="621"/>
      <c r="CP17" s="621"/>
      <c r="CQ17" s="622"/>
      <c r="CR17" s="623">
        <v>2981545</v>
      </c>
      <c r="CS17" s="624"/>
      <c r="CT17" s="624"/>
      <c r="CU17" s="624"/>
      <c r="CV17" s="624"/>
      <c r="CW17" s="624"/>
      <c r="CX17" s="624"/>
      <c r="CY17" s="625"/>
      <c r="CZ17" s="626">
        <v>12.7</v>
      </c>
      <c r="DA17" s="626"/>
      <c r="DB17" s="626"/>
      <c r="DC17" s="626"/>
      <c r="DD17" s="632" t="s">
        <v>235</v>
      </c>
      <c r="DE17" s="624"/>
      <c r="DF17" s="624"/>
      <c r="DG17" s="624"/>
      <c r="DH17" s="624"/>
      <c r="DI17" s="624"/>
      <c r="DJ17" s="624"/>
      <c r="DK17" s="624"/>
      <c r="DL17" s="624"/>
      <c r="DM17" s="624"/>
      <c r="DN17" s="624"/>
      <c r="DO17" s="624"/>
      <c r="DP17" s="625"/>
      <c r="DQ17" s="632">
        <v>2896589</v>
      </c>
      <c r="DR17" s="624"/>
      <c r="DS17" s="624"/>
      <c r="DT17" s="624"/>
      <c r="DU17" s="624"/>
      <c r="DV17" s="624"/>
      <c r="DW17" s="624"/>
      <c r="DX17" s="624"/>
      <c r="DY17" s="624"/>
      <c r="DZ17" s="624"/>
      <c r="EA17" s="624"/>
      <c r="EB17" s="624"/>
      <c r="EC17" s="633"/>
    </row>
    <row r="18" spans="2:133" ht="11.25" customHeight="1" x14ac:dyDescent="0.15">
      <c r="B18" s="620" t="s">
        <v>275</v>
      </c>
      <c r="C18" s="621"/>
      <c r="D18" s="621"/>
      <c r="E18" s="621"/>
      <c r="F18" s="621"/>
      <c r="G18" s="621"/>
      <c r="H18" s="621"/>
      <c r="I18" s="621"/>
      <c r="J18" s="621"/>
      <c r="K18" s="621"/>
      <c r="L18" s="621"/>
      <c r="M18" s="621"/>
      <c r="N18" s="621"/>
      <c r="O18" s="621"/>
      <c r="P18" s="621"/>
      <c r="Q18" s="622"/>
      <c r="R18" s="623">
        <v>8092</v>
      </c>
      <c r="S18" s="624"/>
      <c r="T18" s="624"/>
      <c r="U18" s="624"/>
      <c r="V18" s="624"/>
      <c r="W18" s="624"/>
      <c r="X18" s="624"/>
      <c r="Y18" s="625"/>
      <c r="Z18" s="626">
        <v>0</v>
      </c>
      <c r="AA18" s="626"/>
      <c r="AB18" s="626"/>
      <c r="AC18" s="626"/>
      <c r="AD18" s="627">
        <v>8092</v>
      </c>
      <c r="AE18" s="627"/>
      <c r="AF18" s="627"/>
      <c r="AG18" s="627"/>
      <c r="AH18" s="627"/>
      <c r="AI18" s="627"/>
      <c r="AJ18" s="627"/>
      <c r="AK18" s="627"/>
      <c r="AL18" s="628">
        <v>0.1</v>
      </c>
      <c r="AM18" s="629"/>
      <c r="AN18" s="629"/>
      <c r="AO18" s="630"/>
      <c r="AP18" s="620" t="s">
        <v>276</v>
      </c>
      <c r="AQ18" s="621"/>
      <c r="AR18" s="621"/>
      <c r="AS18" s="621"/>
      <c r="AT18" s="621"/>
      <c r="AU18" s="621"/>
      <c r="AV18" s="621"/>
      <c r="AW18" s="621"/>
      <c r="AX18" s="621"/>
      <c r="AY18" s="621"/>
      <c r="AZ18" s="621"/>
      <c r="BA18" s="621"/>
      <c r="BB18" s="621"/>
      <c r="BC18" s="621"/>
      <c r="BD18" s="621"/>
      <c r="BE18" s="621"/>
      <c r="BF18" s="622"/>
      <c r="BG18" s="623" t="s">
        <v>139</v>
      </c>
      <c r="BH18" s="624"/>
      <c r="BI18" s="624"/>
      <c r="BJ18" s="624"/>
      <c r="BK18" s="624"/>
      <c r="BL18" s="624"/>
      <c r="BM18" s="624"/>
      <c r="BN18" s="625"/>
      <c r="BO18" s="626" t="s">
        <v>235</v>
      </c>
      <c r="BP18" s="626"/>
      <c r="BQ18" s="626"/>
      <c r="BR18" s="626"/>
      <c r="BS18" s="627" t="s">
        <v>139</v>
      </c>
      <c r="BT18" s="627"/>
      <c r="BU18" s="627"/>
      <c r="BV18" s="627"/>
      <c r="BW18" s="627"/>
      <c r="BX18" s="627"/>
      <c r="BY18" s="627"/>
      <c r="BZ18" s="627"/>
      <c r="CA18" s="627"/>
      <c r="CB18" s="631"/>
      <c r="CD18" s="620" t="s">
        <v>277</v>
      </c>
      <c r="CE18" s="621"/>
      <c r="CF18" s="621"/>
      <c r="CG18" s="621"/>
      <c r="CH18" s="621"/>
      <c r="CI18" s="621"/>
      <c r="CJ18" s="621"/>
      <c r="CK18" s="621"/>
      <c r="CL18" s="621"/>
      <c r="CM18" s="621"/>
      <c r="CN18" s="621"/>
      <c r="CO18" s="621"/>
      <c r="CP18" s="621"/>
      <c r="CQ18" s="622"/>
      <c r="CR18" s="623">
        <v>37115</v>
      </c>
      <c r="CS18" s="624"/>
      <c r="CT18" s="624"/>
      <c r="CU18" s="624"/>
      <c r="CV18" s="624"/>
      <c r="CW18" s="624"/>
      <c r="CX18" s="624"/>
      <c r="CY18" s="625"/>
      <c r="CZ18" s="626">
        <v>0.2</v>
      </c>
      <c r="DA18" s="626"/>
      <c r="DB18" s="626"/>
      <c r="DC18" s="626"/>
      <c r="DD18" s="632" t="s">
        <v>235</v>
      </c>
      <c r="DE18" s="624"/>
      <c r="DF18" s="624"/>
      <c r="DG18" s="624"/>
      <c r="DH18" s="624"/>
      <c r="DI18" s="624"/>
      <c r="DJ18" s="624"/>
      <c r="DK18" s="624"/>
      <c r="DL18" s="624"/>
      <c r="DM18" s="624"/>
      <c r="DN18" s="624"/>
      <c r="DO18" s="624"/>
      <c r="DP18" s="625"/>
      <c r="DQ18" s="632">
        <v>37115</v>
      </c>
      <c r="DR18" s="624"/>
      <c r="DS18" s="624"/>
      <c r="DT18" s="624"/>
      <c r="DU18" s="624"/>
      <c r="DV18" s="624"/>
      <c r="DW18" s="624"/>
      <c r="DX18" s="624"/>
      <c r="DY18" s="624"/>
      <c r="DZ18" s="624"/>
      <c r="EA18" s="624"/>
      <c r="EB18" s="624"/>
      <c r="EC18" s="633"/>
    </row>
    <row r="19" spans="2:133" ht="11.25" customHeight="1" x14ac:dyDescent="0.15">
      <c r="B19" s="620" t="s">
        <v>278</v>
      </c>
      <c r="C19" s="621"/>
      <c r="D19" s="621"/>
      <c r="E19" s="621"/>
      <c r="F19" s="621"/>
      <c r="G19" s="621"/>
      <c r="H19" s="621"/>
      <c r="I19" s="621"/>
      <c r="J19" s="621"/>
      <c r="K19" s="621"/>
      <c r="L19" s="621"/>
      <c r="M19" s="621"/>
      <c r="N19" s="621"/>
      <c r="O19" s="621"/>
      <c r="P19" s="621"/>
      <c r="Q19" s="622"/>
      <c r="R19" s="623">
        <v>8045</v>
      </c>
      <c r="S19" s="624"/>
      <c r="T19" s="624"/>
      <c r="U19" s="624"/>
      <c r="V19" s="624"/>
      <c r="W19" s="624"/>
      <c r="X19" s="624"/>
      <c r="Y19" s="625"/>
      <c r="Z19" s="626">
        <v>0</v>
      </c>
      <c r="AA19" s="626"/>
      <c r="AB19" s="626"/>
      <c r="AC19" s="626"/>
      <c r="AD19" s="627">
        <v>8045</v>
      </c>
      <c r="AE19" s="627"/>
      <c r="AF19" s="627"/>
      <c r="AG19" s="627"/>
      <c r="AH19" s="627"/>
      <c r="AI19" s="627"/>
      <c r="AJ19" s="627"/>
      <c r="AK19" s="627"/>
      <c r="AL19" s="628">
        <v>0.1</v>
      </c>
      <c r="AM19" s="629"/>
      <c r="AN19" s="629"/>
      <c r="AO19" s="630"/>
      <c r="AP19" s="620" t="s">
        <v>279</v>
      </c>
      <c r="AQ19" s="621"/>
      <c r="AR19" s="621"/>
      <c r="AS19" s="621"/>
      <c r="AT19" s="621"/>
      <c r="AU19" s="621"/>
      <c r="AV19" s="621"/>
      <c r="AW19" s="621"/>
      <c r="AX19" s="621"/>
      <c r="AY19" s="621"/>
      <c r="AZ19" s="621"/>
      <c r="BA19" s="621"/>
      <c r="BB19" s="621"/>
      <c r="BC19" s="621"/>
      <c r="BD19" s="621"/>
      <c r="BE19" s="621"/>
      <c r="BF19" s="622"/>
      <c r="BG19" s="623">
        <v>3142</v>
      </c>
      <c r="BH19" s="624"/>
      <c r="BI19" s="624"/>
      <c r="BJ19" s="624"/>
      <c r="BK19" s="624"/>
      <c r="BL19" s="624"/>
      <c r="BM19" s="624"/>
      <c r="BN19" s="625"/>
      <c r="BO19" s="626">
        <v>0.1</v>
      </c>
      <c r="BP19" s="626"/>
      <c r="BQ19" s="626"/>
      <c r="BR19" s="626"/>
      <c r="BS19" s="627" t="s">
        <v>139</v>
      </c>
      <c r="BT19" s="627"/>
      <c r="BU19" s="627"/>
      <c r="BV19" s="627"/>
      <c r="BW19" s="627"/>
      <c r="BX19" s="627"/>
      <c r="BY19" s="627"/>
      <c r="BZ19" s="627"/>
      <c r="CA19" s="627"/>
      <c r="CB19" s="631"/>
      <c r="CD19" s="620" t="s">
        <v>280</v>
      </c>
      <c r="CE19" s="621"/>
      <c r="CF19" s="621"/>
      <c r="CG19" s="621"/>
      <c r="CH19" s="621"/>
      <c r="CI19" s="621"/>
      <c r="CJ19" s="621"/>
      <c r="CK19" s="621"/>
      <c r="CL19" s="621"/>
      <c r="CM19" s="621"/>
      <c r="CN19" s="621"/>
      <c r="CO19" s="621"/>
      <c r="CP19" s="621"/>
      <c r="CQ19" s="622"/>
      <c r="CR19" s="623" t="s">
        <v>235</v>
      </c>
      <c r="CS19" s="624"/>
      <c r="CT19" s="624"/>
      <c r="CU19" s="624"/>
      <c r="CV19" s="624"/>
      <c r="CW19" s="624"/>
      <c r="CX19" s="624"/>
      <c r="CY19" s="625"/>
      <c r="CZ19" s="626" t="s">
        <v>139</v>
      </c>
      <c r="DA19" s="626"/>
      <c r="DB19" s="626"/>
      <c r="DC19" s="626"/>
      <c r="DD19" s="632" t="s">
        <v>235</v>
      </c>
      <c r="DE19" s="624"/>
      <c r="DF19" s="624"/>
      <c r="DG19" s="624"/>
      <c r="DH19" s="624"/>
      <c r="DI19" s="624"/>
      <c r="DJ19" s="624"/>
      <c r="DK19" s="624"/>
      <c r="DL19" s="624"/>
      <c r="DM19" s="624"/>
      <c r="DN19" s="624"/>
      <c r="DO19" s="624"/>
      <c r="DP19" s="625"/>
      <c r="DQ19" s="632" t="s">
        <v>139</v>
      </c>
      <c r="DR19" s="624"/>
      <c r="DS19" s="624"/>
      <c r="DT19" s="624"/>
      <c r="DU19" s="624"/>
      <c r="DV19" s="624"/>
      <c r="DW19" s="624"/>
      <c r="DX19" s="624"/>
      <c r="DY19" s="624"/>
      <c r="DZ19" s="624"/>
      <c r="EA19" s="624"/>
      <c r="EB19" s="624"/>
      <c r="EC19" s="633"/>
    </row>
    <row r="20" spans="2:133" ht="11.25" customHeight="1" x14ac:dyDescent="0.15">
      <c r="B20" s="636" t="s">
        <v>281</v>
      </c>
      <c r="C20" s="637"/>
      <c r="D20" s="637"/>
      <c r="E20" s="637"/>
      <c r="F20" s="637"/>
      <c r="G20" s="637"/>
      <c r="H20" s="637"/>
      <c r="I20" s="637"/>
      <c r="J20" s="637"/>
      <c r="K20" s="637"/>
      <c r="L20" s="637"/>
      <c r="M20" s="637"/>
      <c r="N20" s="637"/>
      <c r="O20" s="637"/>
      <c r="P20" s="637"/>
      <c r="Q20" s="638"/>
      <c r="R20" s="623">
        <v>47</v>
      </c>
      <c r="S20" s="624"/>
      <c r="T20" s="624"/>
      <c r="U20" s="624"/>
      <c r="V20" s="624"/>
      <c r="W20" s="624"/>
      <c r="X20" s="624"/>
      <c r="Y20" s="625"/>
      <c r="Z20" s="626">
        <v>0</v>
      </c>
      <c r="AA20" s="626"/>
      <c r="AB20" s="626"/>
      <c r="AC20" s="626"/>
      <c r="AD20" s="627">
        <v>47</v>
      </c>
      <c r="AE20" s="627"/>
      <c r="AF20" s="627"/>
      <c r="AG20" s="627"/>
      <c r="AH20" s="627"/>
      <c r="AI20" s="627"/>
      <c r="AJ20" s="627"/>
      <c r="AK20" s="627"/>
      <c r="AL20" s="628">
        <v>0</v>
      </c>
      <c r="AM20" s="629"/>
      <c r="AN20" s="629"/>
      <c r="AO20" s="630"/>
      <c r="AP20" s="620" t="s">
        <v>282</v>
      </c>
      <c r="AQ20" s="621"/>
      <c r="AR20" s="621"/>
      <c r="AS20" s="621"/>
      <c r="AT20" s="621"/>
      <c r="AU20" s="621"/>
      <c r="AV20" s="621"/>
      <c r="AW20" s="621"/>
      <c r="AX20" s="621"/>
      <c r="AY20" s="621"/>
      <c r="AZ20" s="621"/>
      <c r="BA20" s="621"/>
      <c r="BB20" s="621"/>
      <c r="BC20" s="621"/>
      <c r="BD20" s="621"/>
      <c r="BE20" s="621"/>
      <c r="BF20" s="622"/>
      <c r="BG20" s="623">
        <v>3142</v>
      </c>
      <c r="BH20" s="624"/>
      <c r="BI20" s="624"/>
      <c r="BJ20" s="624"/>
      <c r="BK20" s="624"/>
      <c r="BL20" s="624"/>
      <c r="BM20" s="624"/>
      <c r="BN20" s="625"/>
      <c r="BO20" s="626">
        <v>0.1</v>
      </c>
      <c r="BP20" s="626"/>
      <c r="BQ20" s="626"/>
      <c r="BR20" s="626"/>
      <c r="BS20" s="627" t="s">
        <v>139</v>
      </c>
      <c r="BT20" s="627"/>
      <c r="BU20" s="627"/>
      <c r="BV20" s="627"/>
      <c r="BW20" s="627"/>
      <c r="BX20" s="627"/>
      <c r="BY20" s="627"/>
      <c r="BZ20" s="627"/>
      <c r="CA20" s="627"/>
      <c r="CB20" s="631"/>
      <c r="CD20" s="620" t="s">
        <v>283</v>
      </c>
      <c r="CE20" s="621"/>
      <c r="CF20" s="621"/>
      <c r="CG20" s="621"/>
      <c r="CH20" s="621"/>
      <c r="CI20" s="621"/>
      <c r="CJ20" s="621"/>
      <c r="CK20" s="621"/>
      <c r="CL20" s="621"/>
      <c r="CM20" s="621"/>
      <c r="CN20" s="621"/>
      <c r="CO20" s="621"/>
      <c r="CP20" s="621"/>
      <c r="CQ20" s="622"/>
      <c r="CR20" s="623">
        <v>23444825</v>
      </c>
      <c r="CS20" s="624"/>
      <c r="CT20" s="624"/>
      <c r="CU20" s="624"/>
      <c r="CV20" s="624"/>
      <c r="CW20" s="624"/>
      <c r="CX20" s="624"/>
      <c r="CY20" s="625"/>
      <c r="CZ20" s="626">
        <v>100</v>
      </c>
      <c r="DA20" s="626"/>
      <c r="DB20" s="626"/>
      <c r="DC20" s="626"/>
      <c r="DD20" s="632">
        <v>2501537</v>
      </c>
      <c r="DE20" s="624"/>
      <c r="DF20" s="624"/>
      <c r="DG20" s="624"/>
      <c r="DH20" s="624"/>
      <c r="DI20" s="624"/>
      <c r="DJ20" s="624"/>
      <c r="DK20" s="624"/>
      <c r="DL20" s="624"/>
      <c r="DM20" s="624"/>
      <c r="DN20" s="624"/>
      <c r="DO20" s="624"/>
      <c r="DP20" s="625"/>
      <c r="DQ20" s="632">
        <v>14626353</v>
      </c>
      <c r="DR20" s="624"/>
      <c r="DS20" s="624"/>
      <c r="DT20" s="624"/>
      <c r="DU20" s="624"/>
      <c r="DV20" s="624"/>
      <c r="DW20" s="624"/>
      <c r="DX20" s="624"/>
      <c r="DY20" s="624"/>
      <c r="DZ20" s="624"/>
      <c r="EA20" s="624"/>
      <c r="EB20" s="624"/>
      <c r="EC20" s="633"/>
    </row>
    <row r="21" spans="2:133" ht="11.25" customHeight="1" x14ac:dyDescent="0.15">
      <c r="B21" s="620" t="s">
        <v>284</v>
      </c>
      <c r="C21" s="621"/>
      <c r="D21" s="621"/>
      <c r="E21" s="621"/>
      <c r="F21" s="621"/>
      <c r="G21" s="621"/>
      <c r="H21" s="621"/>
      <c r="I21" s="621"/>
      <c r="J21" s="621"/>
      <c r="K21" s="621"/>
      <c r="L21" s="621"/>
      <c r="M21" s="621"/>
      <c r="N21" s="621"/>
      <c r="O21" s="621"/>
      <c r="P21" s="621"/>
      <c r="Q21" s="622"/>
      <c r="R21" s="623">
        <v>10336694</v>
      </c>
      <c r="S21" s="624"/>
      <c r="T21" s="624"/>
      <c r="U21" s="624"/>
      <c r="V21" s="624"/>
      <c r="W21" s="624"/>
      <c r="X21" s="624"/>
      <c r="Y21" s="625"/>
      <c r="Z21" s="626">
        <v>42.8</v>
      </c>
      <c r="AA21" s="626"/>
      <c r="AB21" s="626"/>
      <c r="AC21" s="626"/>
      <c r="AD21" s="627">
        <v>9291070</v>
      </c>
      <c r="AE21" s="627"/>
      <c r="AF21" s="627"/>
      <c r="AG21" s="627"/>
      <c r="AH21" s="627"/>
      <c r="AI21" s="627"/>
      <c r="AJ21" s="627"/>
      <c r="AK21" s="627"/>
      <c r="AL21" s="628">
        <v>74</v>
      </c>
      <c r="AM21" s="629"/>
      <c r="AN21" s="629"/>
      <c r="AO21" s="630"/>
      <c r="AP21" s="620" t="s">
        <v>285</v>
      </c>
      <c r="AQ21" s="639"/>
      <c r="AR21" s="639"/>
      <c r="AS21" s="639"/>
      <c r="AT21" s="639"/>
      <c r="AU21" s="639"/>
      <c r="AV21" s="639"/>
      <c r="AW21" s="639"/>
      <c r="AX21" s="639"/>
      <c r="AY21" s="639"/>
      <c r="AZ21" s="639"/>
      <c r="BA21" s="639"/>
      <c r="BB21" s="639"/>
      <c r="BC21" s="639"/>
      <c r="BD21" s="639"/>
      <c r="BE21" s="639"/>
      <c r="BF21" s="640"/>
      <c r="BG21" s="623">
        <v>3142</v>
      </c>
      <c r="BH21" s="624"/>
      <c r="BI21" s="624"/>
      <c r="BJ21" s="624"/>
      <c r="BK21" s="624"/>
      <c r="BL21" s="624"/>
      <c r="BM21" s="624"/>
      <c r="BN21" s="625"/>
      <c r="BO21" s="626">
        <v>0.1</v>
      </c>
      <c r="BP21" s="626"/>
      <c r="BQ21" s="626"/>
      <c r="BR21" s="626"/>
      <c r="BS21" s="627" t="s">
        <v>235</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286</v>
      </c>
      <c r="C22" s="621"/>
      <c r="D22" s="621"/>
      <c r="E22" s="621"/>
      <c r="F22" s="621"/>
      <c r="G22" s="621"/>
      <c r="H22" s="621"/>
      <c r="I22" s="621"/>
      <c r="J22" s="621"/>
      <c r="K22" s="621"/>
      <c r="L22" s="621"/>
      <c r="M22" s="621"/>
      <c r="N22" s="621"/>
      <c r="O22" s="621"/>
      <c r="P22" s="621"/>
      <c r="Q22" s="622"/>
      <c r="R22" s="623">
        <v>9291070</v>
      </c>
      <c r="S22" s="624"/>
      <c r="T22" s="624"/>
      <c r="U22" s="624"/>
      <c r="V22" s="624"/>
      <c r="W22" s="624"/>
      <c r="X22" s="624"/>
      <c r="Y22" s="625"/>
      <c r="Z22" s="626">
        <v>38.5</v>
      </c>
      <c r="AA22" s="626"/>
      <c r="AB22" s="626"/>
      <c r="AC22" s="626"/>
      <c r="AD22" s="627">
        <v>9291070</v>
      </c>
      <c r="AE22" s="627"/>
      <c r="AF22" s="627"/>
      <c r="AG22" s="627"/>
      <c r="AH22" s="627"/>
      <c r="AI22" s="627"/>
      <c r="AJ22" s="627"/>
      <c r="AK22" s="627"/>
      <c r="AL22" s="628">
        <v>74</v>
      </c>
      <c r="AM22" s="629"/>
      <c r="AN22" s="629"/>
      <c r="AO22" s="630"/>
      <c r="AP22" s="620" t="s">
        <v>287</v>
      </c>
      <c r="AQ22" s="639"/>
      <c r="AR22" s="639"/>
      <c r="AS22" s="639"/>
      <c r="AT22" s="639"/>
      <c r="AU22" s="639"/>
      <c r="AV22" s="639"/>
      <c r="AW22" s="639"/>
      <c r="AX22" s="639"/>
      <c r="AY22" s="639"/>
      <c r="AZ22" s="639"/>
      <c r="BA22" s="639"/>
      <c r="BB22" s="639"/>
      <c r="BC22" s="639"/>
      <c r="BD22" s="639"/>
      <c r="BE22" s="639"/>
      <c r="BF22" s="640"/>
      <c r="BG22" s="623" t="s">
        <v>235</v>
      </c>
      <c r="BH22" s="624"/>
      <c r="BI22" s="624"/>
      <c r="BJ22" s="624"/>
      <c r="BK22" s="624"/>
      <c r="BL22" s="624"/>
      <c r="BM22" s="624"/>
      <c r="BN22" s="625"/>
      <c r="BO22" s="626" t="s">
        <v>139</v>
      </c>
      <c r="BP22" s="626"/>
      <c r="BQ22" s="626"/>
      <c r="BR22" s="626"/>
      <c r="BS22" s="627" t="s">
        <v>139</v>
      </c>
      <c r="BT22" s="627"/>
      <c r="BU22" s="627"/>
      <c r="BV22" s="627"/>
      <c r="BW22" s="627"/>
      <c r="BX22" s="627"/>
      <c r="BY22" s="627"/>
      <c r="BZ22" s="627"/>
      <c r="CA22" s="627"/>
      <c r="CB22" s="631"/>
      <c r="CD22" s="605" t="s">
        <v>288</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289</v>
      </c>
      <c r="C23" s="621"/>
      <c r="D23" s="621"/>
      <c r="E23" s="621"/>
      <c r="F23" s="621"/>
      <c r="G23" s="621"/>
      <c r="H23" s="621"/>
      <c r="I23" s="621"/>
      <c r="J23" s="621"/>
      <c r="K23" s="621"/>
      <c r="L23" s="621"/>
      <c r="M23" s="621"/>
      <c r="N23" s="621"/>
      <c r="O23" s="621"/>
      <c r="P23" s="621"/>
      <c r="Q23" s="622"/>
      <c r="R23" s="623">
        <v>1045624</v>
      </c>
      <c r="S23" s="624"/>
      <c r="T23" s="624"/>
      <c r="U23" s="624"/>
      <c r="V23" s="624"/>
      <c r="W23" s="624"/>
      <c r="X23" s="624"/>
      <c r="Y23" s="625"/>
      <c r="Z23" s="626">
        <v>4.3</v>
      </c>
      <c r="AA23" s="626"/>
      <c r="AB23" s="626"/>
      <c r="AC23" s="626"/>
      <c r="AD23" s="627" t="s">
        <v>139</v>
      </c>
      <c r="AE23" s="627"/>
      <c r="AF23" s="627"/>
      <c r="AG23" s="627"/>
      <c r="AH23" s="627"/>
      <c r="AI23" s="627"/>
      <c r="AJ23" s="627"/>
      <c r="AK23" s="627"/>
      <c r="AL23" s="628" t="s">
        <v>235</v>
      </c>
      <c r="AM23" s="629"/>
      <c r="AN23" s="629"/>
      <c r="AO23" s="630"/>
      <c r="AP23" s="620" t="s">
        <v>290</v>
      </c>
      <c r="AQ23" s="639"/>
      <c r="AR23" s="639"/>
      <c r="AS23" s="639"/>
      <c r="AT23" s="639"/>
      <c r="AU23" s="639"/>
      <c r="AV23" s="639"/>
      <c r="AW23" s="639"/>
      <c r="AX23" s="639"/>
      <c r="AY23" s="639"/>
      <c r="AZ23" s="639"/>
      <c r="BA23" s="639"/>
      <c r="BB23" s="639"/>
      <c r="BC23" s="639"/>
      <c r="BD23" s="639"/>
      <c r="BE23" s="639"/>
      <c r="BF23" s="640"/>
      <c r="BG23" s="623" t="s">
        <v>139</v>
      </c>
      <c r="BH23" s="624"/>
      <c r="BI23" s="624"/>
      <c r="BJ23" s="624"/>
      <c r="BK23" s="624"/>
      <c r="BL23" s="624"/>
      <c r="BM23" s="624"/>
      <c r="BN23" s="625"/>
      <c r="BO23" s="626" t="s">
        <v>235</v>
      </c>
      <c r="BP23" s="626"/>
      <c r="BQ23" s="626"/>
      <c r="BR23" s="626"/>
      <c r="BS23" s="627" t="s">
        <v>139</v>
      </c>
      <c r="BT23" s="627"/>
      <c r="BU23" s="627"/>
      <c r="BV23" s="627"/>
      <c r="BW23" s="627"/>
      <c r="BX23" s="627"/>
      <c r="BY23" s="627"/>
      <c r="BZ23" s="627"/>
      <c r="CA23" s="627"/>
      <c r="CB23" s="631"/>
      <c r="CD23" s="605" t="s">
        <v>229</v>
      </c>
      <c r="CE23" s="606"/>
      <c r="CF23" s="606"/>
      <c r="CG23" s="606"/>
      <c r="CH23" s="606"/>
      <c r="CI23" s="606"/>
      <c r="CJ23" s="606"/>
      <c r="CK23" s="606"/>
      <c r="CL23" s="606"/>
      <c r="CM23" s="606"/>
      <c r="CN23" s="606"/>
      <c r="CO23" s="606"/>
      <c r="CP23" s="606"/>
      <c r="CQ23" s="607"/>
      <c r="CR23" s="605" t="s">
        <v>291</v>
      </c>
      <c r="CS23" s="606"/>
      <c r="CT23" s="606"/>
      <c r="CU23" s="606"/>
      <c r="CV23" s="606"/>
      <c r="CW23" s="606"/>
      <c r="CX23" s="606"/>
      <c r="CY23" s="607"/>
      <c r="CZ23" s="605" t="s">
        <v>292</v>
      </c>
      <c r="DA23" s="606"/>
      <c r="DB23" s="606"/>
      <c r="DC23" s="607"/>
      <c r="DD23" s="605" t="s">
        <v>293</v>
      </c>
      <c r="DE23" s="606"/>
      <c r="DF23" s="606"/>
      <c r="DG23" s="606"/>
      <c r="DH23" s="606"/>
      <c r="DI23" s="606"/>
      <c r="DJ23" s="606"/>
      <c r="DK23" s="607"/>
      <c r="DL23" s="650" t="s">
        <v>294</v>
      </c>
      <c r="DM23" s="651"/>
      <c r="DN23" s="651"/>
      <c r="DO23" s="651"/>
      <c r="DP23" s="651"/>
      <c r="DQ23" s="651"/>
      <c r="DR23" s="651"/>
      <c r="DS23" s="651"/>
      <c r="DT23" s="651"/>
      <c r="DU23" s="651"/>
      <c r="DV23" s="652"/>
      <c r="DW23" s="605" t="s">
        <v>295</v>
      </c>
      <c r="DX23" s="606"/>
      <c r="DY23" s="606"/>
      <c r="DZ23" s="606"/>
      <c r="EA23" s="606"/>
      <c r="EB23" s="606"/>
      <c r="EC23" s="607"/>
    </row>
    <row r="24" spans="2:133" ht="11.25" customHeight="1" x14ac:dyDescent="0.15">
      <c r="B24" s="620" t="s">
        <v>296</v>
      </c>
      <c r="C24" s="621"/>
      <c r="D24" s="621"/>
      <c r="E24" s="621"/>
      <c r="F24" s="621"/>
      <c r="G24" s="621"/>
      <c r="H24" s="621"/>
      <c r="I24" s="621"/>
      <c r="J24" s="621"/>
      <c r="K24" s="621"/>
      <c r="L24" s="621"/>
      <c r="M24" s="621"/>
      <c r="N24" s="621"/>
      <c r="O24" s="621"/>
      <c r="P24" s="621"/>
      <c r="Q24" s="622"/>
      <c r="R24" s="623" t="s">
        <v>235</v>
      </c>
      <c r="S24" s="624"/>
      <c r="T24" s="624"/>
      <c r="U24" s="624"/>
      <c r="V24" s="624"/>
      <c r="W24" s="624"/>
      <c r="X24" s="624"/>
      <c r="Y24" s="625"/>
      <c r="Z24" s="626" t="s">
        <v>139</v>
      </c>
      <c r="AA24" s="626"/>
      <c r="AB24" s="626"/>
      <c r="AC24" s="626"/>
      <c r="AD24" s="627" t="s">
        <v>139</v>
      </c>
      <c r="AE24" s="627"/>
      <c r="AF24" s="627"/>
      <c r="AG24" s="627"/>
      <c r="AH24" s="627"/>
      <c r="AI24" s="627"/>
      <c r="AJ24" s="627"/>
      <c r="AK24" s="627"/>
      <c r="AL24" s="628" t="s">
        <v>235</v>
      </c>
      <c r="AM24" s="629"/>
      <c r="AN24" s="629"/>
      <c r="AO24" s="630"/>
      <c r="AP24" s="620" t="s">
        <v>297</v>
      </c>
      <c r="AQ24" s="639"/>
      <c r="AR24" s="639"/>
      <c r="AS24" s="639"/>
      <c r="AT24" s="639"/>
      <c r="AU24" s="639"/>
      <c r="AV24" s="639"/>
      <c r="AW24" s="639"/>
      <c r="AX24" s="639"/>
      <c r="AY24" s="639"/>
      <c r="AZ24" s="639"/>
      <c r="BA24" s="639"/>
      <c r="BB24" s="639"/>
      <c r="BC24" s="639"/>
      <c r="BD24" s="639"/>
      <c r="BE24" s="639"/>
      <c r="BF24" s="640"/>
      <c r="BG24" s="623" t="s">
        <v>235</v>
      </c>
      <c r="BH24" s="624"/>
      <c r="BI24" s="624"/>
      <c r="BJ24" s="624"/>
      <c r="BK24" s="624"/>
      <c r="BL24" s="624"/>
      <c r="BM24" s="624"/>
      <c r="BN24" s="625"/>
      <c r="BO24" s="626" t="s">
        <v>139</v>
      </c>
      <c r="BP24" s="626"/>
      <c r="BQ24" s="626"/>
      <c r="BR24" s="626"/>
      <c r="BS24" s="627" t="s">
        <v>139</v>
      </c>
      <c r="BT24" s="627"/>
      <c r="BU24" s="627"/>
      <c r="BV24" s="627"/>
      <c r="BW24" s="627"/>
      <c r="BX24" s="627"/>
      <c r="BY24" s="627"/>
      <c r="BZ24" s="627"/>
      <c r="CA24" s="627"/>
      <c r="CB24" s="631"/>
      <c r="CD24" s="609" t="s">
        <v>298</v>
      </c>
      <c r="CE24" s="610"/>
      <c r="CF24" s="610"/>
      <c r="CG24" s="610"/>
      <c r="CH24" s="610"/>
      <c r="CI24" s="610"/>
      <c r="CJ24" s="610"/>
      <c r="CK24" s="610"/>
      <c r="CL24" s="610"/>
      <c r="CM24" s="610"/>
      <c r="CN24" s="610"/>
      <c r="CO24" s="610"/>
      <c r="CP24" s="610"/>
      <c r="CQ24" s="611"/>
      <c r="CR24" s="612">
        <v>9918644</v>
      </c>
      <c r="CS24" s="613"/>
      <c r="CT24" s="613"/>
      <c r="CU24" s="613"/>
      <c r="CV24" s="613"/>
      <c r="CW24" s="613"/>
      <c r="CX24" s="613"/>
      <c r="CY24" s="614"/>
      <c r="CZ24" s="617">
        <v>42.3</v>
      </c>
      <c r="DA24" s="618"/>
      <c r="DB24" s="618"/>
      <c r="DC24" s="634"/>
      <c r="DD24" s="658">
        <v>7190864</v>
      </c>
      <c r="DE24" s="613"/>
      <c r="DF24" s="613"/>
      <c r="DG24" s="613"/>
      <c r="DH24" s="613"/>
      <c r="DI24" s="613"/>
      <c r="DJ24" s="613"/>
      <c r="DK24" s="614"/>
      <c r="DL24" s="658">
        <v>7105508</v>
      </c>
      <c r="DM24" s="613"/>
      <c r="DN24" s="613"/>
      <c r="DO24" s="613"/>
      <c r="DP24" s="613"/>
      <c r="DQ24" s="613"/>
      <c r="DR24" s="613"/>
      <c r="DS24" s="613"/>
      <c r="DT24" s="613"/>
      <c r="DU24" s="613"/>
      <c r="DV24" s="614"/>
      <c r="DW24" s="617">
        <v>56.1</v>
      </c>
      <c r="DX24" s="618"/>
      <c r="DY24" s="618"/>
      <c r="DZ24" s="618"/>
      <c r="EA24" s="618"/>
      <c r="EB24" s="618"/>
      <c r="EC24" s="619"/>
    </row>
    <row r="25" spans="2:133" ht="11.25" customHeight="1" x14ac:dyDescent="0.15">
      <c r="B25" s="620" t="s">
        <v>299</v>
      </c>
      <c r="C25" s="621"/>
      <c r="D25" s="621"/>
      <c r="E25" s="621"/>
      <c r="F25" s="621"/>
      <c r="G25" s="621"/>
      <c r="H25" s="621"/>
      <c r="I25" s="621"/>
      <c r="J25" s="621"/>
      <c r="K25" s="621"/>
      <c r="L25" s="621"/>
      <c r="M25" s="621"/>
      <c r="N25" s="621"/>
      <c r="O25" s="621"/>
      <c r="P25" s="621"/>
      <c r="Q25" s="622"/>
      <c r="R25" s="623">
        <v>13609009</v>
      </c>
      <c r="S25" s="624"/>
      <c r="T25" s="624"/>
      <c r="U25" s="624"/>
      <c r="V25" s="624"/>
      <c r="W25" s="624"/>
      <c r="X25" s="624"/>
      <c r="Y25" s="625"/>
      <c r="Z25" s="626">
        <v>56.4</v>
      </c>
      <c r="AA25" s="626"/>
      <c r="AB25" s="626"/>
      <c r="AC25" s="626"/>
      <c r="AD25" s="627">
        <v>12539992</v>
      </c>
      <c r="AE25" s="627"/>
      <c r="AF25" s="627"/>
      <c r="AG25" s="627"/>
      <c r="AH25" s="627"/>
      <c r="AI25" s="627"/>
      <c r="AJ25" s="627"/>
      <c r="AK25" s="627"/>
      <c r="AL25" s="628">
        <v>99.9</v>
      </c>
      <c r="AM25" s="629"/>
      <c r="AN25" s="629"/>
      <c r="AO25" s="630"/>
      <c r="AP25" s="620" t="s">
        <v>300</v>
      </c>
      <c r="AQ25" s="639"/>
      <c r="AR25" s="639"/>
      <c r="AS25" s="639"/>
      <c r="AT25" s="639"/>
      <c r="AU25" s="639"/>
      <c r="AV25" s="639"/>
      <c r="AW25" s="639"/>
      <c r="AX25" s="639"/>
      <c r="AY25" s="639"/>
      <c r="AZ25" s="639"/>
      <c r="BA25" s="639"/>
      <c r="BB25" s="639"/>
      <c r="BC25" s="639"/>
      <c r="BD25" s="639"/>
      <c r="BE25" s="639"/>
      <c r="BF25" s="640"/>
      <c r="BG25" s="623" t="s">
        <v>139</v>
      </c>
      <c r="BH25" s="624"/>
      <c r="BI25" s="624"/>
      <c r="BJ25" s="624"/>
      <c r="BK25" s="624"/>
      <c r="BL25" s="624"/>
      <c r="BM25" s="624"/>
      <c r="BN25" s="625"/>
      <c r="BO25" s="626" t="s">
        <v>139</v>
      </c>
      <c r="BP25" s="626"/>
      <c r="BQ25" s="626"/>
      <c r="BR25" s="626"/>
      <c r="BS25" s="627" t="s">
        <v>235</v>
      </c>
      <c r="BT25" s="627"/>
      <c r="BU25" s="627"/>
      <c r="BV25" s="627"/>
      <c r="BW25" s="627"/>
      <c r="BX25" s="627"/>
      <c r="BY25" s="627"/>
      <c r="BZ25" s="627"/>
      <c r="CA25" s="627"/>
      <c r="CB25" s="631"/>
      <c r="CD25" s="620" t="s">
        <v>301</v>
      </c>
      <c r="CE25" s="621"/>
      <c r="CF25" s="621"/>
      <c r="CG25" s="621"/>
      <c r="CH25" s="621"/>
      <c r="CI25" s="621"/>
      <c r="CJ25" s="621"/>
      <c r="CK25" s="621"/>
      <c r="CL25" s="621"/>
      <c r="CM25" s="621"/>
      <c r="CN25" s="621"/>
      <c r="CO25" s="621"/>
      <c r="CP25" s="621"/>
      <c r="CQ25" s="622"/>
      <c r="CR25" s="623">
        <v>3904414</v>
      </c>
      <c r="CS25" s="655"/>
      <c r="CT25" s="655"/>
      <c r="CU25" s="655"/>
      <c r="CV25" s="655"/>
      <c r="CW25" s="655"/>
      <c r="CX25" s="655"/>
      <c r="CY25" s="656"/>
      <c r="CZ25" s="628">
        <v>16.7</v>
      </c>
      <c r="DA25" s="653"/>
      <c r="DB25" s="653"/>
      <c r="DC25" s="657"/>
      <c r="DD25" s="632">
        <v>3463290</v>
      </c>
      <c r="DE25" s="655"/>
      <c r="DF25" s="655"/>
      <c r="DG25" s="655"/>
      <c r="DH25" s="655"/>
      <c r="DI25" s="655"/>
      <c r="DJ25" s="655"/>
      <c r="DK25" s="656"/>
      <c r="DL25" s="632">
        <v>3394683</v>
      </c>
      <c r="DM25" s="655"/>
      <c r="DN25" s="655"/>
      <c r="DO25" s="655"/>
      <c r="DP25" s="655"/>
      <c r="DQ25" s="655"/>
      <c r="DR25" s="655"/>
      <c r="DS25" s="655"/>
      <c r="DT25" s="655"/>
      <c r="DU25" s="655"/>
      <c r="DV25" s="656"/>
      <c r="DW25" s="628">
        <v>26.8</v>
      </c>
      <c r="DX25" s="653"/>
      <c r="DY25" s="653"/>
      <c r="DZ25" s="653"/>
      <c r="EA25" s="653"/>
      <c r="EB25" s="653"/>
      <c r="EC25" s="654"/>
    </row>
    <row r="26" spans="2:133" ht="11.25" customHeight="1" x14ac:dyDescent="0.15">
      <c r="B26" s="620" t="s">
        <v>302</v>
      </c>
      <c r="C26" s="621"/>
      <c r="D26" s="621"/>
      <c r="E26" s="621"/>
      <c r="F26" s="621"/>
      <c r="G26" s="621"/>
      <c r="H26" s="621"/>
      <c r="I26" s="621"/>
      <c r="J26" s="621"/>
      <c r="K26" s="621"/>
      <c r="L26" s="621"/>
      <c r="M26" s="621"/>
      <c r="N26" s="621"/>
      <c r="O26" s="621"/>
      <c r="P26" s="621"/>
      <c r="Q26" s="622"/>
      <c r="R26" s="623">
        <v>3720</v>
      </c>
      <c r="S26" s="624"/>
      <c r="T26" s="624"/>
      <c r="U26" s="624"/>
      <c r="V26" s="624"/>
      <c r="W26" s="624"/>
      <c r="X26" s="624"/>
      <c r="Y26" s="625"/>
      <c r="Z26" s="626">
        <v>0</v>
      </c>
      <c r="AA26" s="626"/>
      <c r="AB26" s="626"/>
      <c r="AC26" s="626"/>
      <c r="AD26" s="627">
        <v>3720</v>
      </c>
      <c r="AE26" s="627"/>
      <c r="AF26" s="627"/>
      <c r="AG26" s="627"/>
      <c r="AH26" s="627"/>
      <c r="AI26" s="627"/>
      <c r="AJ26" s="627"/>
      <c r="AK26" s="627"/>
      <c r="AL26" s="628">
        <v>0</v>
      </c>
      <c r="AM26" s="629"/>
      <c r="AN26" s="629"/>
      <c r="AO26" s="630"/>
      <c r="AP26" s="620" t="s">
        <v>303</v>
      </c>
      <c r="AQ26" s="639"/>
      <c r="AR26" s="639"/>
      <c r="AS26" s="639"/>
      <c r="AT26" s="639"/>
      <c r="AU26" s="639"/>
      <c r="AV26" s="639"/>
      <c r="AW26" s="639"/>
      <c r="AX26" s="639"/>
      <c r="AY26" s="639"/>
      <c r="AZ26" s="639"/>
      <c r="BA26" s="639"/>
      <c r="BB26" s="639"/>
      <c r="BC26" s="639"/>
      <c r="BD26" s="639"/>
      <c r="BE26" s="639"/>
      <c r="BF26" s="640"/>
      <c r="BG26" s="623" t="s">
        <v>235</v>
      </c>
      <c r="BH26" s="624"/>
      <c r="BI26" s="624"/>
      <c r="BJ26" s="624"/>
      <c r="BK26" s="624"/>
      <c r="BL26" s="624"/>
      <c r="BM26" s="624"/>
      <c r="BN26" s="625"/>
      <c r="BO26" s="626" t="s">
        <v>235</v>
      </c>
      <c r="BP26" s="626"/>
      <c r="BQ26" s="626"/>
      <c r="BR26" s="626"/>
      <c r="BS26" s="627" t="s">
        <v>235</v>
      </c>
      <c r="BT26" s="627"/>
      <c r="BU26" s="627"/>
      <c r="BV26" s="627"/>
      <c r="BW26" s="627"/>
      <c r="BX26" s="627"/>
      <c r="BY26" s="627"/>
      <c r="BZ26" s="627"/>
      <c r="CA26" s="627"/>
      <c r="CB26" s="631"/>
      <c r="CD26" s="620" t="s">
        <v>304</v>
      </c>
      <c r="CE26" s="621"/>
      <c r="CF26" s="621"/>
      <c r="CG26" s="621"/>
      <c r="CH26" s="621"/>
      <c r="CI26" s="621"/>
      <c r="CJ26" s="621"/>
      <c r="CK26" s="621"/>
      <c r="CL26" s="621"/>
      <c r="CM26" s="621"/>
      <c r="CN26" s="621"/>
      <c r="CO26" s="621"/>
      <c r="CP26" s="621"/>
      <c r="CQ26" s="622"/>
      <c r="CR26" s="623">
        <v>2563893</v>
      </c>
      <c r="CS26" s="624"/>
      <c r="CT26" s="624"/>
      <c r="CU26" s="624"/>
      <c r="CV26" s="624"/>
      <c r="CW26" s="624"/>
      <c r="CX26" s="624"/>
      <c r="CY26" s="625"/>
      <c r="CZ26" s="628">
        <v>10.9</v>
      </c>
      <c r="DA26" s="653"/>
      <c r="DB26" s="653"/>
      <c r="DC26" s="657"/>
      <c r="DD26" s="632">
        <v>2220885</v>
      </c>
      <c r="DE26" s="624"/>
      <c r="DF26" s="624"/>
      <c r="DG26" s="624"/>
      <c r="DH26" s="624"/>
      <c r="DI26" s="624"/>
      <c r="DJ26" s="624"/>
      <c r="DK26" s="625"/>
      <c r="DL26" s="632" t="s">
        <v>235</v>
      </c>
      <c r="DM26" s="624"/>
      <c r="DN26" s="624"/>
      <c r="DO26" s="624"/>
      <c r="DP26" s="624"/>
      <c r="DQ26" s="624"/>
      <c r="DR26" s="624"/>
      <c r="DS26" s="624"/>
      <c r="DT26" s="624"/>
      <c r="DU26" s="624"/>
      <c r="DV26" s="625"/>
      <c r="DW26" s="628" t="s">
        <v>235</v>
      </c>
      <c r="DX26" s="653"/>
      <c r="DY26" s="653"/>
      <c r="DZ26" s="653"/>
      <c r="EA26" s="653"/>
      <c r="EB26" s="653"/>
      <c r="EC26" s="654"/>
    </row>
    <row r="27" spans="2:133" ht="11.25" customHeight="1" x14ac:dyDescent="0.15">
      <c r="B27" s="620" t="s">
        <v>305</v>
      </c>
      <c r="C27" s="621"/>
      <c r="D27" s="621"/>
      <c r="E27" s="621"/>
      <c r="F27" s="621"/>
      <c r="G27" s="621"/>
      <c r="H27" s="621"/>
      <c r="I27" s="621"/>
      <c r="J27" s="621"/>
      <c r="K27" s="621"/>
      <c r="L27" s="621"/>
      <c r="M27" s="621"/>
      <c r="N27" s="621"/>
      <c r="O27" s="621"/>
      <c r="P27" s="621"/>
      <c r="Q27" s="622"/>
      <c r="R27" s="623">
        <v>112056</v>
      </c>
      <c r="S27" s="624"/>
      <c r="T27" s="624"/>
      <c r="U27" s="624"/>
      <c r="V27" s="624"/>
      <c r="W27" s="624"/>
      <c r="X27" s="624"/>
      <c r="Y27" s="625"/>
      <c r="Z27" s="626">
        <v>0.5</v>
      </c>
      <c r="AA27" s="626"/>
      <c r="AB27" s="626"/>
      <c r="AC27" s="626"/>
      <c r="AD27" s="627" t="s">
        <v>235</v>
      </c>
      <c r="AE27" s="627"/>
      <c r="AF27" s="627"/>
      <c r="AG27" s="627"/>
      <c r="AH27" s="627"/>
      <c r="AI27" s="627"/>
      <c r="AJ27" s="627"/>
      <c r="AK27" s="627"/>
      <c r="AL27" s="628" t="s">
        <v>139</v>
      </c>
      <c r="AM27" s="629"/>
      <c r="AN27" s="629"/>
      <c r="AO27" s="630"/>
      <c r="AP27" s="620" t="s">
        <v>306</v>
      </c>
      <c r="AQ27" s="621"/>
      <c r="AR27" s="621"/>
      <c r="AS27" s="621"/>
      <c r="AT27" s="621"/>
      <c r="AU27" s="621"/>
      <c r="AV27" s="621"/>
      <c r="AW27" s="621"/>
      <c r="AX27" s="621"/>
      <c r="AY27" s="621"/>
      <c r="AZ27" s="621"/>
      <c r="BA27" s="621"/>
      <c r="BB27" s="621"/>
      <c r="BC27" s="621"/>
      <c r="BD27" s="621"/>
      <c r="BE27" s="621"/>
      <c r="BF27" s="622"/>
      <c r="BG27" s="623">
        <v>2284378</v>
      </c>
      <c r="BH27" s="624"/>
      <c r="BI27" s="624"/>
      <c r="BJ27" s="624"/>
      <c r="BK27" s="624"/>
      <c r="BL27" s="624"/>
      <c r="BM27" s="624"/>
      <c r="BN27" s="625"/>
      <c r="BO27" s="626">
        <v>100</v>
      </c>
      <c r="BP27" s="626"/>
      <c r="BQ27" s="626"/>
      <c r="BR27" s="626"/>
      <c r="BS27" s="627" t="s">
        <v>235</v>
      </c>
      <c r="BT27" s="627"/>
      <c r="BU27" s="627"/>
      <c r="BV27" s="627"/>
      <c r="BW27" s="627"/>
      <c r="BX27" s="627"/>
      <c r="BY27" s="627"/>
      <c r="BZ27" s="627"/>
      <c r="CA27" s="627"/>
      <c r="CB27" s="631"/>
      <c r="CD27" s="620" t="s">
        <v>307</v>
      </c>
      <c r="CE27" s="621"/>
      <c r="CF27" s="621"/>
      <c r="CG27" s="621"/>
      <c r="CH27" s="621"/>
      <c r="CI27" s="621"/>
      <c r="CJ27" s="621"/>
      <c r="CK27" s="621"/>
      <c r="CL27" s="621"/>
      <c r="CM27" s="621"/>
      <c r="CN27" s="621"/>
      <c r="CO27" s="621"/>
      <c r="CP27" s="621"/>
      <c r="CQ27" s="622"/>
      <c r="CR27" s="623">
        <v>3032685</v>
      </c>
      <c r="CS27" s="655"/>
      <c r="CT27" s="655"/>
      <c r="CU27" s="655"/>
      <c r="CV27" s="655"/>
      <c r="CW27" s="655"/>
      <c r="CX27" s="655"/>
      <c r="CY27" s="656"/>
      <c r="CZ27" s="628">
        <v>12.9</v>
      </c>
      <c r="DA27" s="653"/>
      <c r="DB27" s="653"/>
      <c r="DC27" s="657"/>
      <c r="DD27" s="632">
        <v>830985</v>
      </c>
      <c r="DE27" s="655"/>
      <c r="DF27" s="655"/>
      <c r="DG27" s="655"/>
      <c r="DH27" s="655"/>
      <c r="DI27" s="655"/>
      <c r="DJ27" s="655"/>
      <c r="DK27" s="656"/>
      <c r="DL27" s="632">
        <v>826013</v>
      </c>
      <c r="DM27" s="655"/>
      <c r="DN27" s="655"/>
      <c r="DO27" s="655"/>
      <c r="DP27" s="655"/>
      <c r="DQ27" s="655"/>
      <c r="DR27" s="655"/>
      <c r="DS27" s="655"/>
      <c r="DT27" s="655"/>
      <c r="DU27" s="655"/>
      <c r="DV27" s="656"/>
      <c r="DW27" s="628">
        <v>6.5</v>
      </c>
      <c r="DX27" s="653"/>
      <c r="DY27" s="653"/>
      <c r="DZ27" s="653"/>
      <c r="EA27" s="653"/>
      <c r="EB27" s="653"/>
      <c r="EC27" s="654"/>
    </row>
    <row r="28" spans="2:133" ht="11.25" customHeight="1" x14ac:dyDescent="0.15">
      <c r="B28" s="620" t="s">
        <v>308</v>
      </c>
      <c r="C28" s="621"/>
      <c r="D28" s="621"/>
      <c r="E28" s="621"/>
      <c r="F28" s="621"/>
      <c r="G28" s="621"/>
      <c r="H28" s="621"/>
      <c r="I28" s="621"/>
      <c r="J28" s="621"/>
      <c r="K28" s="621"/>
      <c r="L28" s="621"/>
      <c r="M28" s="621"/>
      <c r="N28" s="621"/>
      <c r="O28" s="621"/>
      <c r="P28" s="621"/>
      <c r="Q28" s="622"/>
      <c r="R28" s="623">
        <v>326826</v>
      </c>
      <c r="S28" s="624"/>
      <c r="T28" s="624"/>
      <c r="U28" s="624"/>
      <c r="V28" s="624"/>
      <c r="W28" s="624"/>
      <c r="X28" s="624"/>
      <c r="Y28" s="625"/>
      <c r="Z28" s="626">
        <v>1.4</v>
      </c>
      <c r="AA28" s="626"/>
      <c r="AB28" s="626"/>
      <c r="AC28" s="626"/>
      <c r="AD28" s="627">
        <v>5593</v>
      </c>
      <c r="AE28" s="627"/>
      <c r="AF28" s="627"/>
      <c r="AG28" s="627"/>
      <c r="AH28" s="627"/>
      <c r="AI28" s="627"/>
      <c r="AJ28" s="627"/>
      <c r="AK28" s="627"/>
      <c r="AL28" s="628">
        <v>0</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309</v>
      </c>
      <c r="CE28" s="621"/>
      <c r="CF28" s="621"/>
      <c r="CG28" s="621"/>
      <c r="CH28" s="621"/>
      <c r="CI28" s="621"/>
      <c r="CJ28" s="621"/>
      <c r="CK28" s="621"/>
      <c r="CL28" s="621"/>
      <c r="CM28" s="621"/>
      <c r="CN28" s="621"/>
      <c r="CO28" s="621"/>
      <c r="CP28" s="621"/>
      <c r="CQ28" s="622"/>
      <c r="CR28" s="623">
        <v>2981545</v>
      </c>
      <c r="CS28" s="624"/>
      <c r="CT28" s="624"/>
      <c r="CU28" s="624"/>
      <c r="CV28" s="624"/>
      <c r="CW28" s="624"/>
      <c r="CX28" s="624"/>
      <c r="CY28" s="625"/>
      <c r="CZ28" s="628">
        <v>12.7</v>
      </c>
      <c r="DA28" s="653"/>
      <c r="DB28" s="653"/>
      <c r="DC28" s="657"/>
      <c r="DD28" s="632">
        <v>2896589</v>
      </c>
      <c r="DE28" s="624"/>
      <c r="DF28" s="624"/>
      <c r="DG28" s="624"/>
      <c r="DH28" s="624"/>
      <c r="DI28" s="624"/>
      <c r="DJ28" s="624"/>
      <c r="DK28" s="625"/>
      <c r="DL28" s="632">
        <v>2884812</v>
      </c>
      <c r="DM28" s="624"/>
      <c r="DN28" s="624"/>
      <c r="DO28" s="624"/>
      <c r="DP28" s="624"/>
      <c r="DQ28" s="624"/>
      <c r="DR28" s="624"/>
      <c r="DS28" s="624"/>
      <c r="DT28" s="624"/>
      <c r="DU28" s="624"/>
      <c r="DV28" s="625"/>
      <c r="DW28" s="628">
        <v>22.8</v>
      </c>
      <c r="DX28" s="653"/>
      <c r="DY28" s="653"/>
      <c r="DZ28" s="653"/>
      <c r="EA28" s="653"/>
      <c r="EB28" s="653"/>
      <c r="EC28" s="654"/>
    </row>
    <row r="29" spans="2:133" ht="11.25" customHeight="1" x14ac:dyDescent="0.15">
      <c r="B29" s="620" t="s">
        <v>310</v>
      </c>
      <c r="C29" s="621"/>
      <c r="D29" s="621"/>
      <c r="E29" s="621"/>
      <c r="F29" s="621"/>
      <c r="G29" s="621"/>
      <c r="H29" s="621"/>
      <c r="I29" s="621"/>
      <c r="J29" s="621"/>
      <c r="K29" s="621"/>
      <c r="L29" s="621"/>
      <c r="M29" s="621"/>
      <c r="N29" s="621"/>
      <c r="O29" s="621"/>
      <c r="P29" s="621"/>
      <c r="Q29" s="622"/>
      <c r="R29" s="623">
        <v>236487</v>
      </c>
      <c r="S29" s="624"/>
      <c r="T29" s="624"/>
      <c r="U29" s="624"/>
      <c r="V29" s="624"/>
      <c r="W29" s="624"/>
      <c r="X29" s="624"/>
      <c r="Y29" s="625"/>
      <c r="Z29" s="626">
        <v>1</v>
      </c>
      <c r="AA29" s="626"/>
      <c r="AB29" s="626"/>
      <c r="AC29" s="626"/>
      <c r="AD29" s="627" t="s">
        <v>235</v>
      </c>
      <c r="AE29" s="627"/>
      <c r="AF29" s="627"/>
      <c r="AG29" s="627"/>
      <c r="AH29" s="627"/>
      <c r="AI29" s="627"/>
      <c r="AJ29" s="627"/>
      <c r="AK29" s="627"/>
      <c r="AL29" s="628" t="s">
        <v>139</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311</v>
      </c>
      <c r="CE29" s="660"/>
      <c r="CF29" s="620" t="s">
        <v>72</v>
      </c>
      <c r="CG29" s="621"/>
      <c r="CH29" s="621"/>
      <c r="CI29" s="621"/>
      <c r="CJ29" s="621"/>
      <c r="CK29" s="621"/>
      <c r="CL29" s="621"/>
      <c r="CM29" s="621"/>
      <c r="CN29" s="621"/>
      <c r="CO29" s="621"/>
      <c r="CP29" s="621"/>
      <c r="CQ29" s="622"/>
      <c r="CR29" s="623">
        <v>2981545</v>
      </c>
      <c r="CS29" s="655"/>
      <c r="CT29" s="655"/>
      <c r="CU29" s="655"/>
      <c r="CV29" s="655"/>
      <c r="CW29" s="655"/>
      <c r="CX29" s="655"/>
      <c r="CY29" s="656"/>
      <c r="CZ29" s="628">
        <v>12.7</v>
      </c>
      <c r="DA29" s="653"/>
      <c r="DB29" s="653"/>
      <c r="DC29" s="657"/>
      <c r="DD29" s="632">
        <v>2896589</v>
      </c>
      <c r="DE29" s="655"/>
      <c r="DF29" s="655"/>
      <c r="DG29" s="655"/>
      <c r="DH29" s="655"/>
      <c r="DI29" s="655"/>
      <c r="DJ29" s="655"/>
      <c r="DK29" s="656"/>
      <c r="DL29" s="632">
        <v>2884812</v>
      </c>
      <c r="DM29" s="655"/>
      <c r="DN29" s="655"/>
      <c r="DO29" s="655"/>
      <c r="DP29" s="655"/>
      <c r="DQ29" s="655"/>
      <c r="DR29" s="655"/>
      <c r="DS29" s="655"/>
      <c r="DT29" s="655"/>
      <c r="DU29" s="655"/>
      <c r="DV29" s="656"/>
      <c r="DW29" s="628">
        <v>22.8</v>
      </c>
      <c r="DX29" s="653"/>
      <c r="DY29" s="653"/>
      <c r="DZ29" s="653"/>
      <c r="EA29" s="653"/>
      <c r="EB29" s="653"/>
      <c r="EC29" s="654"/>
    </row>
    <row r="30" spans="2:133" ht="11.25" customHeight="1" x14ac:dyDescent="0.15">
      <c r="B30" s="620" t="s">
        <v>312</v>
      </c>
      <c r="C30" s="621"/>
      <c r="D30" s="621"/>
      <c r="E30" s="621"/>
      <c r="F30" s="621"/>
      <c r="G30" s="621"/>
      <c r="H30" s="621"/>
      <c r="I30" s="621"/>
      <c r="J30" s="621"/>
      <c r="K30" s="621"/>
      <c r="L30" s="621"/>
      <c r="M30" s="621"/>
      <c r="N30" s="621"/>
      <c r="O30" s="621"/>
      <c r="P30" s="621"/>
      <c r="Q30" s="622"/>
      <c r="R30" s="623">
        <v>3572854</v>
      </c>
      <c r="S30" s="624"/>
      <c r="T30" s="624"/>
      <c r="U30" s="624"/>
      <c r="V30" s="624"/>
      <c r="W30" s="624"/>
      <c r="X30" s="624"/>
      <c r="Y30" s="625"/>
      <c r="Z30" s="626">
        <v>14.8</v>
      </c>
      <c r="AA30" s="626"/>
      <c r="AB30" s="626"/>
      <c r="AC30" s="626"/>
      <c r="AD30" s="627" t="s">
        <v>139</v>
      </c>
      <c r="AE30" s="627"/>
      <c r="AF30" s="627"/>
      <c r="AG30" s="627"/>
      <c r="AH30" s="627"/>
      <c r="AI30" s="627"/>
      <c r="AJ30" s="627"/>
      <c r="AK30" s="627"/>
      <c r="AL30" s="628" t="s">
        <v>235</v>
      </c>
      <c r="AM30" s="629"/>
      <c r="AN30" s="629"/>
      <c r="AO30" s="630"/>
      <c r="AP30" s="605" t="s">
        <v>229</v>
      </c>
      <c r="AQ30" s="606"/>
      <c r="AR30" s="606"/>
      <c r="AS30" s="606"/>
      <c r="AT30" s="606"/>
      <c r="AU30" s="606"/>
      <c r="AV30" s="606"/>
      <c r="AW30" s="606"/>
      <c r="AX30" s="606"/>
      <c r="AY30" s="606"/>
      <c r="AZ30" s="606"/>
      <c r="BA30" s="606"/>
      <c r="BB30" s="606"/>
      <c r="BC30" s="606"/>
      <c r="BD30" s="606"/>
      <c r="BE30" s="606"/>
      <c r="BF30" s="607"/>
      <c r="BG30" s="605" t="s">
        <v>313</v>
      </c>
      <c r="BH30" s="665"/>
      <c r="BI30" s="665"/>
      <c r="BJ30" s="665"/>
      <c r="BK30" s="665"/>
      <c r="BL30" s="665"/>
      <c r="BM30" s="665"/>
      <c r="BN30" s="665"/>
      <c r="BO30" s="665"/>
      <c r="BP30" s="665"/>
      <c r="BQ30" s="666"/>
      <c r="BR30" s="605" t="s">
        <v>314</v>
      </c>
      <c r="BS30" s="665"/>
      <c r="BT30" s="665"/>
      <c r="BU30" s="665"/>
      <c r="BV30" s="665"/>
      <c r="BW30" s="665"/>
      <c r="BX30" s="665"/>
      <c r="BY30" s="665"/>
      <c r="BZ30" s="665"/>
      <c r="CA30" s="665"/>
      <c r="CB30" s="666"/>
      <c r="CD30" s="661"/>
      <c r="CE30" s="662"/>
      <c r="CF30" s="620" t="s">
        <v>315</v>
      </c>
      <c r="CG30" s="621"/>
      <c r="CH30" s="621"/>
      <c r="CI30" s="621"/>
      <c r="CJ30" s="621"/>
      <c r="CK30" s="621"/>
      <c r="CL30" s="621"/>
      <c r="CM30" s="621"/>
      <c r="CN30" s="621"/>
      <c r="CO30" s="621"/>
      <c r="CP30" s="621"/>
      <c r="CQ30" s="622"/>
      <c r="CR30" s="623">
        <v>2907892</v>
      </c>
      <c r="CS30" s="624"/>
      <c r="CT30" s="624"/>
      <c r="CU30" s="624"/>
      <c r="CV30" s="624"/>
      <c r="CW30" s="624"/>
      <c r="CX30" s="624"/>
      <c r="CY30" s="625"/>
      <c r="CZ30" s="628">
        <v>12.4</v>
      </c>
      <c r="DA30" s="653"/>
      <c r="DB30" s="653"/>
      <c r="DC30" s="657"/>
      <c r="DD30" s="632">
        <v>2827455</v>
      </c>
      <c r="DE30" s="624"/>
      <c r="DF30" s="624"/>
      <c r="DG30" s="624"/>
      <c r="DH30" s="624"/>
      <c r="DI30" s="624"/>
      <c r="DJ30" s="624"/>
      <c r="DK30" s="625"/>
      <c r="DL30" s="632">
        <v>2815838</v>
      </c>
      <c r="DM30" s="624"/>
      <c r="DN30" s="624"/>
      <c r="DO30" s="624"/>
      <c r="DP30" s="624"/>
      <c r="DQ30" s="624"/>
      <c r="DR30" s="624"/>
      <c r="DS30" s="624"/>
      <c r="DT30" s="624"/>
      <c r="DU30" s="624"/>
      <c r="DV30" s="625"/>
      <c r="DW30" s="628">
        <v>22.2</v>
      </c>
      <c r="DX30" s="653"/>
      <c r="DY30" s="653"/>
      <c r="DZ30" s="653"/>
      <c r="EA30" s="653"/>
      <c r="EB30" s="653"/>
      <c r="EC30" s="654"/>
    </row>
    <row r="31" spans="2:133" ht="11.25" customHeight="1" x14ac:dyDescent="0.15">
      <c r="B31" s="636" t="s">
        <v>316</v>
      </c>
      <c r="C31" s="637"/>
      <c r="D31" s="637"/>
      <c r="E31" s="637"/>
      <c r="F31" s="637"/>
      <c r="G31" s="637"/>
      <c r="H31" s="637"/>
      <c r="I31" s="637"/>
      <c r="J31" s="637"/>
      <c r="K31" s="637"/>
      <c r="L31" s="637"/>
      <c r="M31" s="637"/>
      <c r="N31" s="637"/>
      <c r="O31" s="637"/>
      <c r="P31" s="637"/>
      <c r="Q31" s="638"/>
      <c r="R31" s="623" t="s">
        <v>235</v>
      </c>
      <c r="S31" s="624"/>
      <c r="T31" s="624"/>
      <c r="U31" s="624"/>
      <c r="V31" s="624"/>
      <c r="W31" s="624"/>
      <c r="X31" s="624"/>
      <c r="Y31" s="625"/>
      <c r="Z31" s="626" t="s">
        <v>139</v>
      </c>
      <c r="AA31" s="626"/>
      <c r="AB31" s="626"/>
      <c r="AC31" s="626"/>
      <c r="AD31" s="627" t="s">
        <v>139</v>
      </c>
      <c r="AE31" s="627"/>
      <c r="AF31" s="627"/>
      <c r="AG31" s="627"/>
      <c r="AH31" s="627"/>
      <c r="AI31" s="627"/>
      <c r="AJ31" s="627"/>
      <c r="AK31" s="627"/>
      <c r="AL31" s="628" t="s">
        <v>235</v>
      </c>
      <c r="AM31" s="629"/>
      <c r="AN31" s="629"/>
      <c r="AO31" s="630"/>
      <c r="AP31" s="669" t="s">
        <v>317</v>
      </c>
      <c r="AQ31" s="670"/>
      <c r="AR31" s="670"/>
      <c r="AS31" s="670"/>
      <c r="AT31" s="675" t="s">
        <v>318</v>
      </c>
      <c r="AU31" s="218"/>
      <c r="AV31" s="218"/>
      <c r="AW31" s="218"/>
      <c r="AX31" s="609" t="s">
        <v>193</v>
      </c>
      <c r="AY31" s="610"/>
      <c r="AZ31" s="610"/>
      <c r="BA31" s="610"/>
      <c r="BB31" s="610"/>
      <c r="BC31" s="610"/>
      <c r="BD31" s="610"/>
      <c r="BE31" s="610"/>
      <c r="BF31" s="611"/>
      <c r="BG31" s="679">
        <v>99</v>
      </c>
      <c r="BH31" s="667"/>
      <c r="BI31" s="667"/>
      <c r="BJ31" s="667"/>
      <c r="BK31" s="667"/>
      <c r="BL31" s="667"/>
      <c r="BM31" s="618">
        <v>94</v>
      </c>
      <c r="BN31" s="667"/>
      <c r="BO31" s="667"/>
      <c r="BP31" s="667"/>
      <c r="BQ31" s="668"/>
      <c r="BR31" s="679">
        <v>98.8</v>
      </c>
      <c r="BS31" s="667"/>
      <c r="BT31" s="667"/>
      <c r="BU31" s="667"/>
      <c r="BV31" s="667"/>
      <c r="BW31" s="667"/>
      <c r="BX31" s="618">
        <v>93.2</v>
      </c>
      <c r="BY31" s="667"/>
      <c r="BZ31" s="667"/>
      <c r="CA31" s="667"/>
      <c r="CB31" s="668"/>
      <c r="CD31" s="661"/>
      <c r="CE31" s="662"/>
      <c r="CF31" s="620" t="s">
        <v>319</v>
      </c>
      <c r="CG31" s="621"/>
      <c r="CH31" s="621"/>
      <c r="CI31" s="621"/>
      <c r="CJ31" s="621"/>
      <c r="CK31" s="621"/>
      <c r="CL31" s="621"/>
      <c r="CM31" s="621"/>
      <c r="CN31" s="621"/>
      <c r="CO31" s="621"/>
      <c r="CP31" s="621"/>
      <c r="CQ31" s="622"/>
      <c r="CR31" s="623">
        <v>73653</v>
      </c>
      <c r="CS31" s="655"/>
      <c r="CT31" s="655"/>
      <c r="CU31" s="655"/>
      <c r="CV31" s="655"/>
      <c r="CW31" s="655"/>
      <c r="CX31" s="655"/>
      <c r="CY31" s="656"/>
      <c r="CZ31" s="628">
        <v>0.3</v>
      </c>
      <c r="DA31" s="653"/>
      <c r="DB31" s="653"/>
      <c r="DC31" s="657"/>
      <c r="DD31" s="632">
        <v>69134</v>
      </c>
      <c r="DE31" s="655"/>
      <c r="DF31" s="655"/>
      <c r="DG31" s="655"/>
      <c r="DH31" s="655"/>
      <c r="DI31" s="655"/>
      <c r="DJ31" s="655"/>
      <c r="DK31" s="656"/>
      <c r="DL31" s="632">
        <v>68974</v>
      </c>
      <c r="DM31" s="655"/>
      <c r="DN31" s="655"/>
      <c r="DO31" s="655"/>
      <c r="DP31" s="655"/>
      <c r="DQ31" s="655"/>
      <c r="DR31" s="655"/>
      <c r="DS31" s="655"/>
      <c r="DT31" s="655"/>
      <c r="DU31" s="655"/>
      <c r="DV31" s="656"/>
      <c r="DW31" s="628">
        <v>0.5</v>
      </c>
      <c r="DX31" s="653"/>
      <c r="DY31" s="653"/>
      <c r="DZ31" s="653"/>
      <c r="EA31" s="653"/>
      <c r="EB31" s="653"/>
      <c r="EC31" s="654"/>
    </row>
    <row r="32" spans="2:133" ht="11.25" customHeight="1" x14ac:dyDescent="0.15">
      <c r="B32" s="620" t="s">
        <v>320</v>
      </c>
      <c r="C32" s="621"/>
      <c r="D32" s="621"/>
      <c r="E32" s="621"/>
      <c r="F32" s="621"/>
      <c r="G32" s="621"/>
      <c r="H32" s="621"/>
      <c r="I32" s="621"/>
      <c r="J32" s="621"/>
      <c r="K32" s="621"/>
      <c r="L32" s="621"/>
      <c r="M32" s="621"/>
      <c r="N32" s="621"/>
      <c r="O32" s="621"/>
      <c r="P32" s="621"/>
      <c r="Q32" s="622"/>
      <c r="R32" s="623">
        <v>1957108</v>
      </c>
      <c r="S32" s="624"/>
      <c r="T32" s="624"/>
      <c r="U32" s="624"/>
      <c r="V32" s="624"/>
      <c r="W32" s="624"/>
      <c r="X32" s="624"/>
      <c r="Y32" s="625"/>
      <c r="Z32" s="626">
        <v>8.1</v>
      </c>
      <c r="AA32" s="626"/>
      <c r="AB32" s="626"/>
      <c r="AC32" s="626"/>
      <c r="AD32" s="627" t="s">
        <v>139</v>
      </c>
      <c r="AE32" s="627"/>
      <c r="AF32" s="627"/>
      <c r="AG32" s="627"/>
      <c r="AH32" s="627"/>
      <c r="AI32" s="627"/>
      <c r="AJ32" s="627"/>
      <c r="AK32" s="627"/>
      <c r="AL32" s="628" t="s">
        <v>139</v>
      </c>
      <c r="AM32" s="629"/>
      <c r="AN32" s="629"/>
      <c r="AO32" s="630"/>
      <c r="AP32" s="671"/>
      <c r="AQ32" s="672"/>
      <c r="AR32" s="672"/>
      <c r="AS32" s="672"/>
      <c r="AT32" s="676"/>
      <c r="AU32" s="214" t="s">
        <v>321</v>
      </c>
      <c r="AX32" s="620" t="s">
        <v>322</v>
      </c>
      <c r="AY32" s="621"/>
      <c r="AZ32" s="621"/>
      <c r="BA32" s="621"/>
      <c r="BB32" s="621"/>
      <c r="BC32" s="621"/>
      <c r="BD32" s="621"/>
      <c r="BE32" s="621"/>
      <c r="BF32" s="622"/>
      <c r="BG32" s="680">
        <v>99.4</v>
      </c>
      <c r="BH32" s="655"/>
      <c r="BI32" s="655"/>
      <c r="BJ32" s="655"/>
      <c r="BK32" s="655"/>
      <c r="BL32" s="655"/>
      <c r="BM32" s="629">
        <v>96.1</v>
      </c>
      <c r="BN32" s="655"/>
      <c r="BO32" s="655"/>
      <c r="BP32" s="655"/>
      <c r="BQ32" s="678"/>
      <c r="BR32" s="680">
        <v>99.2</v>
      </c>
      <c r="BS32" s="655"/>
      <c r="BT32" s="655"/>
      <c r="BU32" s="655"/>
      <c r="BV32" s="655"/>
      <c r="BW32" s="655"/>
      <c r="BX32" s="629">
        <v>95.7</v>
      </c>
      <c r="BY32" s="655"/>
      <c r="BZ32" s="655"/>
      <c r="CA32" s="655"/>
      <c r="CB32" s="678"/>
      <c r="CD32" s="663"/>
      <c r="CE32" s="664"/>
      <c r="CF32" s="620" t="s">
        <v>323</v>
      </c>
      <c r="CG32" s="621"/>
      <c r="CH32" s="621"/>
      <c r="CI32" s="621"/>
      <c r="CJ32" s="621"/>
      <c r="CK32" s="621"/>
      <c r="CL32" s="621"/>
      <c r="CM32" s="621"/>
      <c r="CN32" s="621"/>
      <c r="CO32" s="621"/>
      <c r="CP32" s="621"/>
      <c r="CQ32" s="622"/>
      <c r="CR32" s="623" t="s">
        <v>139</v>
      </c>
      <c r="CS32" s="624"/>
      <c r="CT32" s="624"/>
      <c r="CU32" s="624"/>
      <c r="CV32" s="624"/>
      <c r="CW32" s="624"/>
      <c r="CX32" s="624"/>
      <c r="CY32" s="625"/>
      <c r="CZ32" s="628" t="s">
        <v>235</v>
      </c>
      <c r="DA32" s="653"/>
      <c r="DB32" s="653"/>
      <c r="DC32" s="657"/>
      <c r="DD32" s="632" t="s">
        <v>139</v>
      </c>
      <c r="DE32" s="624"/>
      <c r="DF32" s="624"/>
      <c r="DG32" s="624"/>
      <c r="DH32" s="624"/>
      <c r="DI32" s="624"/>
      <c r="DJ32" s="624"/>
      <c r="DK32" s="625"/>
      <c r="DL32" s="632" t="s">
        <v>235</v>
      </c>
      <c r="DM32" s="624"/>
      <c r="DN32" s="624"/>
      <c r="DO32" s="624"/>
      <c r="DP32" s="624"/>
      <c r="DQ32" s="624"/>
      <c r="DR32" s="624"/>
      <c r="DS32" s="624"/>
      <c r="DT32" s="624"/>
      <c r="DU32" s="624"/>
      <c r="DV32" s="625"/>
      <c r="DW32" s="628" t="s">
        <v>235</v>
      </c>
      <c r="DX32" s="653"/>
      <c r="DY32" s="653"/>
      <c r="DZ32" s="653"/>
      <c r="EA32" s="653"/>
      <c r="EB32" s="653"/>
      <c r="EC32" s="654"/>
    </row>
    <row r="33" spans="2:133" ht="11.25" customHeight="1" x14ac:dyDescent="0.15">
      <c r="B33" s="620" t="s">
        <v>324</v>
      </c>
      <c r="C33" s="621"/>
      <c r="D33" s="621"/>
      <c r="E33" s="621"/>
      <c r="F33" s="621"/>
      <c r="G33" s="621"/>
      <c r="H33" s="621"/>
      <c r="I33" s="621"/>
      <c r="J33" s="621"/>
      <c r="K33" s="621"/>
      <c r="L33" s="621"/>
      <c r="M33" s="621"/>
      <c r="N33" s="621"/>
      <c r="O33" s="621"/>
      <c r="P33" s="621"/>
      <c r="Q33" s="622"/>
      <c r="R33" s="623">
        <v>65472</v>
      </c>
      <c r="S33" s="624"/>
      <c r="T33" s="624"/>
      <c r="U33" s="624"/>
      <c r="V33" s="624"/>
      <c r="W33" s="624"/>
      <c r="X33" s="624"/>
      <c r="Y33" s="625"/>
      <c r="Z33" s="626">
        <v>0.3</v>
      </c>
      <c r="AA33" s="626"/>
      <c r="AB33" s="626"/>
      <c r="AC33" s="626"/>
      <c r="AD33" s="627" t="s">
        <v>139</v>
      </c>
      <c r="AE33" s="627"/>
      <c r="AF33" s="627"/>
      <c r="AG33" s="627"/>
      <c r="AH33" s="627"/>
      <c r="AI33" s="627"/>
      <c r="AJ33" s="627"/>
      <c r="AK33" s="627"/>
      <c r="AL33" s="628" t="s">
        <v>139</v>
      </c>
      <c r="AM33" s="629"/>
      <c r="AN33" s="629"/>
      <c r="AO33" s="630"/>
      <c r="AP33" s="673"/>
      <c r="AQ33" s="674"/>
      <c r="AR33" s="674"/>
      <c r="AS33" s="674"/>
      <c r="AT33" s="677"/>
      <c r="AU33" s="219"/>
      <c r="AV33" s="219"/>
      <c r="AW33" s="219"/>
      <c r="AX33" s="644" t="s">
        <v>325</v>
      </c>
      <c r="AY33" s="645"/>
      <c r="AZ33" s="645"/>
      <c r="BA33" s="645"/>
      <c r="BB33" s="645"/>
      <c r="BC33" s="645"/>
      <c r="BD33" s="645"/>
      <c r="BE33" s="645"/>
      <c r="BF33" s="646"/>
      <c r="BG33" s="681">
        <v>98.4</v>
      </c>
      <c r="BH33" s="682"/>
      <c r="BI33" s="682"/>
      <c r="BJ33" s="682"/>
      <c r="BK33" s="682"/>
      <c r="BL33" s="682"/>
      <c r="BM33" s="683">
        <v>90.9</v>
      </c>
      <c r="BN33" s="682"/>
      <c r="BO33" s="682"/>
      <c r="BP33" s="682"/>
      <c r="BQ33" s="684"/>
      <c r="BR33" s="681">
        <v>98.1</v>
      </c>
      <c r="BS33" s="682"/>
      <c r="BT33" s="682"/>
      <c r="BU33" s="682"/>
      <c r="BV33" s="682"/>
      <c r="BW33" s="682"/>
      <c r="BX33" s="683">
        <v>89.4</v>
      </c>
      <c r="BY33" s="682"/>
      <c r="BZ33" s="682"/>
      <c r="CA33" s="682"/>
      <c r="CB33" s="684"/>
      <c r="CD33" s="620" t="s">
        <v>326</v>
      </c>
      <c r="CE33" s="621"/>
      <c r="CF33" s="621"/>
      <c r="CG33" s="621"/>
      <c r="CH33" s="621"/>
      <c r="CI33" s="621"/>
      <c r="CJ33" s="621"/>
      <c r="CK33" s="621"/>
      <c r="CL33" s="621"/>
      <c r="CM33" s="621"/>
      <c r="CN33" s="621"/>
      <c r="CO33" s="621"/>
      <c r="CP33" s="621"/>
      <c r="CQ33" s="622"/>
      <c r="CR33" s="623">
        <v>10819867</v>
      </c>
      <c r="CS33" s="655"/>
      <c r="CT33" s="655"/>
      <c r="CU33" s="655"/>
      <c r="CV33" s="655"/>
      <c r="CW33" s="655"/>
      <c r="CX33" s="655"/>
      <c r="CY33" s="656"/>
      <c r="CZ33" s="628">
        <v>46.2</v>
      </c>
      <c r="DA33" s="653"/>
      <c r="DB33" s="653"/>
      <c r="DC33" s="657"/>
      <c r="DD33" s="632">
        <v>6986456</v>
      </c>
      <c r="DE33" s="655"/>
      <c r="DF33" s="655"/>
      <c r="DG33" s="655"/>
      <c r="DH33" s="655"/>
      <c r="DI33" s="655"/>
      <c r="DJ33" s="655"/>
      <c r="DK33" s="656"/>
      <c r="DL33" s="632">
        <v>4522982</v>
      </c>
      <c r="DM33" s="655"/>
      <c r="DN33" s="655"/>
      <c r="DO33" s="655"/>
      <c r="DP33" s="655"/>
      <c r="DQ33" s="655"/>
      <c r="DR33" s="655"/>
      <c r="DS33" s="655"/>
      <c r="DT33" s="655"/>
      <c r="DU33" s="655"/>
      <c r="DV33" s="656"/>
      <c r="DW33" s="628">
        <v>35.700000000000003</v>
      </c>
      <c r="DX33" s="653"/>
      <c r="DY33" s="653"/>
      <c r="DZ33" s="653"/>
      <c r="EA33" s="653"/>
      <c r="EB33" s="653"/>
      <c r="EC33" s="654"/>
    </row>
    <row r="34" spans="2:133" ht="11.25" customHeight="1" x14ac:dyDescent="0.15">
      <c r="B34" s="620" t="s">
        <v>327</v>
      </c>
      <c r="C34" s="621"/>
      <c r="D34" s="621"/>
      <c r="E34" s="621"/>
      <c r="F34" s="621"/>
      <c r="G34" s="621"/>
      <c r="H34" s="621"/>
      <c r="I34" s="621"/>
      <c r="J34" s="621"/>
      <c r="K34" s="621"/>
      <c r="L34" s="621"/>
      <c r="M34" s="621"/>
      <c r="N34" s="621"/>
      <c r="O34" s="621"/>
      <c r="P34" s="621"/>
      <c r="Q34" s="622"/>
      <c r="R34" s="623">
        <v>754086</v>
      </c>
      <c r="S34" s="624"/>
      <c r="T34" s="624"/>
      <c r="U34" s="624"/>
      <c r="V34" s="624"/>
      <c r="W34" s="624"/>
      <c r="X34" s="624"/>
      <c r="Y34" s="625"/>
      <c r="Z34" s="626">
        <v>3.1</v>
      </c>
      <c r="AA34" s="626"/>
      <c r="AB34" s="626"/>
      <c r="AC34" s="626"/>
      <c r="AD34" s="627" t="s">
        <v>139</v>
      </c>
      <c r="AE34" s="627"/>
      <c r="AF34" s="627"/>
      <c r="AG34" s="627"/>
      <c r="AH34" s="627"/>
      <c r="AI34" s="627"/>
      <c r="AJ34" s="627"/>
      <c r="AK34" s="627"/>
      <c r="AL34" s="628" t="s">
        <v>139</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328</v>
      </c>
      <c r="CE34" s="621"/>
      <c r="CF34" s="621"/>
      <c r="CG34" s="621"/>
      <c r="CH34" s="621"/>
      <c r="CI34" s="621"/>
      <c r="CJ34" s="621"/>
      <c r="CK34" s="621"/>
      <c r="CL34" s="621"/>
      <c r="CM34" s="621"/>
      <c r="CN34" s="621"/>
      <c r="CO34" s="621"/>
      <c r="CP34" s="621"/>
      <c r="CQ34" s="622"/>
      <c r="CR34" s="623">
        <v>3642153</v>
      </c>
      <c r="CS34" s="624"/>
      <c r="CT34" s="624"/>
      <c r="CU34" s="624"/>
      <c r="CV34" s="624"/>
      <c r="CW34" s="624"/>
      <c r="CX34" s="624"/>
      <c r="CY34" s="625"/>
      <c r="CZ34" s="628">
        <v>15.5</v>
      </c>
      <c r="DA34" s="653"/>
      <c r="DB34" s="653"/>
      <c r="DC34" s="657"/>
      <c r="DD34" s="632">
        <v>2506570</v>
      </c>
      <c r="DE34" s="624"/>
      <c r="DF34" s="624"/>
      <c r="DG34" s="624"/>
      <c r="DH34" s="624"/>
      <c r="DI34" s="624"/>
      <c r="DJ34" s="624"/>
      <c r="DK34" s="625"/>
      <c r="DL34" s="632">
        <v>1969473</v>
      </c>
      <c r="DM34" s="624"/>
      <c r="DN34" s="624"/>
      <c r="DO34" s="624"/>
      <c r="DP34" s="624"/>
      <c r="DQ34" s="624"/>
      <c r="DR34" s="624"/>
      <c r="DS34" s="624"/>
      <c r="DT34" s="624"/>
      <c r="DU34" s="624"/>
      <c r="DV34" s="625"/>
      <c r="DW34" s="628">
        <v>15.6</v>
      </c>
      <c r="DX34" s="653"/>
      <c r="DY34" s="653"/>
      <c r="DZ34" s="653"/>
      <c r="EA34" s="653"/>
      <c r="EB34" s="653"/>
      <c r="EC34" s="654"/>
    </row>
    <row r="35" spans="2:133" ht="11.25" customHeight="1" x14ac:dyDescent="0.15">
      <c r="B35" s="620" t="s">
        <v>329</v>
      </c>
      <c r="C35" s="621"/>
      <c r="D35" s="621"/>
      <c r="E35" s="621"/>
      <c r="F35" s="621"/>
      <c r="G35" s="621"/>
      <c r="H35" s="621"/>
      <c r="I35" s="621"/>
      <c r="J35" s="621"/>
      <c r="K35" s="621"/>
      <c r="L35" s="621"/>
      <c r="M35" s="621"/>
      <c r="N35" s="621"/>
      <c r="O35" s="621"/>
      <c r="P35" s="621"/>
      <c r="Q35" s="622"/>
      <c r="R35" s="623">
        <v>580085</v>
      </c>
      <c r="S35" s="624"/>
      <c r="T35" s="624"/>
      <c r="U35" s="624"/>
      <c r="V35" s="624"/>
      <c r="W35" s="624"/>
      <c r="X35" s="624"/>
      <c r="Y35" s="625"/>
      <c r="Z35" s="626">
        <v>2.4</v>
      </c>
      <c r="AA35" s="626"/>
      <c r="AB35" s="626"/>
      <c r="AC35" s="626"/>
      <c r="AD35" s="627" t="s">
        <v>139</v>
      </c>
      <c r="AE35" s="627"/>
      <c r="AF35" s="627"/>
      <c r="AG35" s="627"/>
      <c r="AH35" s="627"/>
      <c r="AI35" s="627"/>
      <c r="AJ35" s="627"/>
      <c r="AK35" s="627"/>
      <c r="AL35" s="628" t="s">
        <v>139</v>
      </c>
      <c r="AM35" s="629"/>
      <c r="AN35" s="629"/>
      <c r="AO35" s="630"/>
      <c r="AP35" s="222"/>
      <c r="AQ35" s="605" t="s">
        <v>330</v>
      </c>
      <c r="AR35" s="606"/>
      <c r="AS35" s="606"/>
      <c r="AT35" s="606"/>
      <c r="AU35" s="606"/>
      <c r="AV35" s="606"/>
      <c r="AW35" s="606"/>
      <c r="AX35" s="606"/>
      <c r="AY35" s="606"/>
      <c r="AZ35" s="606"/>
      <c r="BA35" s="606"/>
      <c r="BB35" s="606"/>
      <c r="BC35" s="606"/>
      <c r="BD35" s="606"/>
      <c r="BE35" s="606"/>
      <c r="BF35" s="607"/>
      <c r="BG35" s="605" t="s">
        <v>331</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332</v>
      </c>
      <c r="CE35" s="621"/>
      <c r="CF35" s="621"/>
      <c r="CG35" s="621"/>
      <c r="CH35" s="621"/>
      <c r="CI35" s="621"/>
      <c r="CJ35" s="621"/>
      <c r="CK35" s="621"/>
      <c r="CL35" s="621"/>
      <c r="CM35" s="621"/>
      <c r="CN35" s="621"/>
      <c r="CO35" s="621"/>
      <c r="CP35" s="621"/>
      <c r="CQ35" s="622"/>
      <c r="CR35" s="623">
        <v>318347</v>
      </c>
      <c r="CS35" s="655"/>
      <c r="CT35" s="655"/>
      <c r="CU35" s="655"/>
      <c r="CV35" s="655"/>
      <c r="CW35" s="655"/>
      <c r="CX35" s="655"/>
      <c r="CY35" s="656"/>
      <c r="CZ35" s="628">
        <v>1.4</v>
      </c>
      <c r="DA35" s="653"/>
      <c r="DB35" s="653"/>
      <c r="DC35" s="657"/>
      <c r="DD35" s="632">
        <v>231393</v>
      </c>
      <c r="DE35" s="655"/>
      <c r="DF35" s="655"/>
      <c r="DG35" s="655"/>
      <c r="DH35" s="655"/>
      <c r="DI35" s="655"/>
      <c r="DJ35" s="655"/>
      <c r="DK35" s="656"/>
      <c r="DL35" s="632">
        <v>3114</v>
      </c>
      <c r="DM35" s="655"/>
      <c r="DN35" s="655"/>
      <c r="DO35" s="655"/>
      <c r="DP35" s="655"/>
      <c r="DQ35" s="655"/>
      <c r="DR35" s="655"/>
      <c r="DS35" s="655"/>
      <c r="DT35" s="655"/>
      <c r="DU35" s="655"/>
      <c r="DV35" s="656"/>
      <c r="DW35" s="628">
        <v>0</v>
      </c>
      <c r="DX35" s="653"/>
      <c r="DY35" s="653"/>
      <c r="DZ35" s="653"/>
      <c r="EA35" s="653"/>
      <c r="EB35" s="653"/>
      <c r="EC35" s="654"/>
    </row>
    <row r="36" spans="2:133" ht="11.25" customHeight="1" x14ac:dyDescent="0.15">
      <c r="B36" s="620" t="s">
        <v>333</v>
      </c>
      <c r="C36" s="621"/>
      <c r="D36" s="621"/>
      <c r="E36" s="621"/>
      <c r="F36" s="621"/>
      <c r="G36" s="621"/>
      <c r="H36" s="621"/>
      <c r="I36" s="621"/>
      <c r="J36" s="621"/>
      <c r="K36" s="621"/>
      <c r="L36" s="621"/>
      <c r="M36" s="621"/>
      <c r="N36" s="621"/>
      <c r="O36" s="621"/>
      <c r="P36" s="621"/>
      <c r="Q36" s="622"/>
      <c r="R36" s="623">
        <v>825329</v>
      </c>
      <c r="S36" s="624"/>
      <c r="T36" s="624"/>
      <c r="U36" s="624"/>
      <c r="V36" s="624"/>
      <c r="W36" s="624"/>
      <c r="X36" s="624"/>
      <c r="Y36" s="625"/>
      <c r="Z36" s="626">
        <v>3.4</v>
      </c>
      <c r="AA36" s="626"/>
      <c r="AB36" s="626"/>
      <c r="AC36" s="626"/>
      <c r="AD36" s="627" t="s">
        <v>139</v>
      </c>
      <c r="AE36" s="627"/>
      <c r="AF36" s="627"/>
      <c r="AG36" s="627"/>
      <c r="AH36" s="627"/>
      <c r="AI36" s="627"/>
      <c r="AJ36" s="627"/>
      <c r="AK36" s="627"/>
      <c r="AL36" s="628" t="s">
        <v>235</v>
      </c>
      <c r="AM36" s="629"/>
      <c r="AN36" s="629"/>
      <c r="AO36" s="630"/>
      <c r="AP36" s="222"/>
      <c r="AQ36" s="689" t="s">
        <v>334</v>
      </c>
      <c r="AR36" s="690"/>
      <c r="AS36" s="690"/>
      <c r="AT36" s="690"/>
      <c r="AU36" s="690"/>
      <c r="AV36" s="690"/>
      <c r="AW36" s="690"/>
      <c r="AX36" s="690"/>
      <c r="AY36" s="691"/>
      <c r="AZ36" s="612">
        <v>1885116</v>
      </c>
      <c r="BA36" s="613"/>
      <c r="BB36" s="613"/>
      <c r="BC36" s="613"/>
      <c r="BD36" s="613"/>
      <c r="BE36" s="613"/>
      <c r="BF36" s="685"/>
      <c r="BG36" s="609" t="s">
        <v>335</v>
      </c>
      <c r="BH36" s="610"/>
      <c r="BI36" s="610"/>
      <c r="BJ36" s="610"/>
      <c r="BK36" s="610"/>
      <c r="BL36" s="610"/>
      <c r="BM36" s="610"/>
      <c r="BN36" s="610"/>
      <c r="BO36" s="610"/>
      <c r="BP36" s="610"/>
      <c r="BQ36" s="610"/>
      <c r="BR36" s="610"/>
      <c r="BS36" s="610"/>
      <c r="BT36" s="610"/>
      <c r="BU36" s="611"/>
      <c r="BV36" s="612">
        <v>11851</v>
      </c>
      <c r="BW36" s="613"/>
      <c r="BX36" s="613"/>
      <c r="BY36" s="613"/>
      <c r="BZ36" s="613"/>
      <c r="CA36" s="613"/>
      <c r="CB36" s="685"/>
      <c r="CD36" s="620" t="s">
        <v>336</v>
      </c>
      <c r="CE36" s="621"/>
      <c r="CF36" s="621"/>
      <c r="CG36" s="621"/>
      <c r="CH36" s="621"/>
      <c r="CI36" s="621"/>
      <c r="CJ36" s="621"/>
      <c r="CK36" s="621"/>
      <c r="CL36" s="621"/>
      <c r="CM36" s="621"/>
      <c r="CN36" s="621"/>
      <c r="CO36" s="621"/>
      <c r="CP36" s="621"/>
      <c r="CQ36" s="622"/>
      <c r="CR36" s="623">
        <v>3796906</v>
      </c>
      <c r="CS36" s="624"/>
      <c r="CT36" s="624"/>
      <c r="CU36" s="624"/>
      <c r="CV36" s="624"/>
      <c r="CW36" s="624"/>
      <c r="CX36" s="624"/>
      <c r="CY36" s="625"/>
      <c r="CZ36" s="628">
        <v>16.2</v>
      </c>
      <c r="DA36" s="653"/>
      <c r="DB36" s="653"/>
      <c r="DC36" s="657"/>
      <c r="DD36" s="632">
        <v>2337496</v>
      </c>
      <c r="DE36" s="624"/>
      <c r="DF36" s="624"/>
      <c r="DG36" s="624"/>
      <c r="DH36" s="624"/>
      <c r="DI36" s="624"/>
      <c r="DJ36" s="624"/>
      <c r="DK36" s="625"/>
      <c r="DL36" s="632">
        <v>1304079</v>
      </c>
      <c r="DM36" s="624"/>
      <c r="DN36" s="624"/>
      <c r="DO36" s="624"/>
      <c r="DP36" s="624"/>
      <c r="DQ36" s="624"/>
      <c r="DR36" s="624"/>
      <c r="DS36" s="624"/>
      <c r="DT36" s="624"/>
      <c r="DU36" s="624"/>
      <c r="DV36" s="625"/>
      <c r="DW36" s="628">
        <v>10.3</v>
      </c>
      <c r="DX36" s="653"/>
      <c r="DY36" s="653"/>
      <c r="DZ36" s="653"/>
      <c r="EA36" s="653"/>
      <c r="EB36" s="653"/>
      <c r="EC36" s="654"/>
    </row>
    <row r="37" spans="2:133" ht="11.25" customHeight="1" x14ac:dyDescent="0.15">
      <c r="B37" s="620" t="s">
        <v>337</v>
      </c>
      <c r="C37" s="621"/>
      <c r="D37" s="621"/>
      <c r="E37" s="621"/>
      <c r="F37" s="621"/>
      <c r="G37" s="621"/>
      <c r="H37" s="621"/>
      <c r="I37" s="621"/>
      <c r="J37" s="621"/>
      <c r="K37" s="621"/>
      <c r="L37" s="621"/>
      <c r="M37" s="621"/>
      <c r="N37" s="621"/>
      <c r="O37" s="621"/>
      <c r="P37" s="621"/>
      <c r="Q37" s="622"/>
      <c r="R37" s="623">
        <v>341245</v>
      </c>
      <c r="S37" s="624"/>
      <c r="T37" s="624"/>
      <c r="U37" s="624"/>
      <c r="V37" s="624"/>
      <c r="W37" s="624"/>
      <c r="X37" s="624"/>
      <c r="Y37" s="625"/>
      <c r="Z37" s="626">
        <v>1.4</v>
      </c>
      <c r="AA37" s="626"/>
      <c r="AB37" s="626"/>
      <c r="AC37" s="626"/>
      <c r="AD37" s="627">
        <v>11</v>
      </c>
      <c r="AE37" s="627"/>
      <c r="AF37" s="627"/>
      <c r="AG37" s="627"/>
      <c r="AH37" s="627"/>
      <c r="AI37" s="627"/>
      <c r="AJ37" s="627"/>
      <c r="AK37" s="627"/>
      <c r="AL37" s="628">
        <v>0</v>
      </c>
      <c r="AM37" s="629"/>
      <c r="AN37" s="629"/>
      <c r="AO37" s="630"/>
      <c r="AQ37" s="686" t="s">
        <v>338</v>
      </c>
      <c r="AR37" s="687"/>
      <c r="AS37" s="687"/>
      <c r="AT37" s="687"/>
      <c r="AU37" s="687"/>
      <c r="AV37" s="687"/>
      <c r="AW37" s="687"/>
      <c r="AX37" s="687"/>
      <c r="AY37" s="688"/>
      <c r="AZ37" s="623">
        <v>197838</v>
      </c>
      <c r="BA37" s="624"/>
      <c r="BB37" s="624"/>
      <c r="BC37" s="624"/>
      <c r="BD37" s="655"/>
      <c r="BE37" s="655"/>
      <c r="BF37" s="678"/>
      <c r="BG37" s="620" t="s">
        <v>339</v>
      </c>
      <c r="BH37" s="621"/>
      <c r="BI37" s="621"/>
      <c r="BJ37" s="621"/>
      <c r="BK37" s="621"/>
      <c r="BL37" s="621"/>
      <c r="BM37" s="621"/>
      <c r="BN37" s="621"/>
      <c r="BO37" s="621"/>
      <c r="BP37" s="621"/>
      <c r="BQ37" s="621"/>
      <c r="BR37" s="621"/>
      <c r="BS37" s="621"/>
      <c r="BT37" s="621"/>
      <c r="BU37" s="622"/>
      <c r="BV37" s="623">
        <v>-45074</v>
      </c>
      <c r="BW37" s="624"/>
      <c r="BX37" s="624"/>
      <c r="BY37" s="624"/>
      <c r="BZ37" s="624"/>
      <c r="CA37" s="624"/>
      <c r="CB37" s="633"/>
      <c r="CD37" s="620" t="s">
        <v>340</v>
      </c>
      <c r="CE37" s="621"/>
      <c r="CF37" s="621"/>
      <c r="CG37" s="621"/>
      <c r="CH37" s="621"/>
      <c r="CI37" s="621"/>
      <c r="CJ37" s="621"/>
      <c r="CK37" s="621"/>
      <c r="CL37" s="621"/>
      <c r="CM37" s="621"/>
      <c r="CN37" s="621"/>
      <c r="CO37" s="621"/>
      <c r="CP37" s="621"/>
      <c r="CQ37" s="622"/>
      <c r="CR37" s="623">
        <v>28451</v>
      </c>
      <c r="CS37" s="655"/>
      <c r="CT37" s="655"/>
      <c r="CU37" s="655"/>
      <c r="CV37" s="655"/>
      <c r="CW37" s="655"/>
      <c r="CX37" s="655"/>
      <c r="CY37" s="656"/>
      <c r="CZ37" s="628">
        <v>0.1</v>
      </c>
      <c r="DA37" s="653"/>
      <c r="DB37" s="653"/>
      <c r="DC37" s="657"/>
      <c r="DD37" s="632">
        <v>28451</v>
      </c>
      <c r="DE37" s="655"/>
      <c r="DF37" s="655"/>
      <c r="DG37" s="655"/>
      <c r="DH37" s="655"/>
      <c r="DI37" s="655"/>
      <c r="DJ37" s="655"/>
      <c r="DK37" s="656"/>
      <c r="DL37" s="632">
        <v>27069</v>
      </c>
      <c r="DM37" s="655"/>
      <c r="DN37" s="655"/>
      <c r="DO37" s="655"/>
      <c r="DP37" s="655"/>
      <c r="DQ37" s="655"/>
      <c r="DR37" s="655"/>
      <c r="DS37" s="655"/>
      <c r="DT37" s="655"/>
      <c r="DU37" s="655"/>
      <c r="DV37" s="656"/>
      <c r="DW37" s="628">
        <v>0.2</v>
      </c>
      <c r="DX37" s="653"/>
      <c r="DY37" s="653"/>
      <c r="DZ37" s="653"/>
      <c r="EA37" s="653"/>
      <c r="EB37" s="653"/>
      <c r="EC37" s="654"/>
    </row>
    <row r="38" spans="2:133" ht="11.25" customHeight="1" x14ac:dyDescent="0.15">
      <c r="B38" s="620" t="s">
        <v>341</v>
      </c>
      <c r="C38" s="621"/>
      <c r="D38" s="621"/>
      <c r="E38" s="621"/>
      <c r="F38" s="621"/>
      <c r="G38" s="621"/>
      <c r="H38" s="621"/>
      <c r="I38" s="621"/>
      <c r="J38" s="621"/>
      <c r="K38" s="621"/>
      <c r="L38" s="621"/>
      <c r="M38" s="621"/>
      <c r="N38" s="621"/>
      <c r="O38" s="621"/>
      <c r="P38" s="621"/>
      <c r="Q38" s="622"/>
      <c r="R38" s="623">
        <v>1755210</v>
      </c>
      <c r="S38" s="624"/>
      <c r="T38" s="624"/>
      <c r="U38" s="624"/>
      <c r="V38" s="624"/>
      <c r="W38" s="624"/>
      <c r="X38" s="624"/>
      <c r="Y38" s="625"/>
      <c r="Z38" s="626">
        <v>7.3</v>
      </c>
      <c r="AA38" s="626"/>
      <c r="AB38" s="626"/>
      <c r="AC38" s="626"/>
      <c r="AD38" s="627" t="s">
        <v>139</v>
      </c>
      <c r="AE38" s="627"/>
      <c r="AF38" s="627"/>
      <c r="AG38" s="627"/>
      <c r="AH38" s="627"/>
      <c r="AI38" s="627"/>
      <c r="AJ38" s="627"/>
      <c r="AK38" s="627"/>
      <c r="AL38" s="628" t="s">
        <v>139</v>
      </c>
      <c r="AM38" s="629"/>
      <c r="AN38" s="629"/>
      <c r="AO38" s="630"/>
      <c r="AQ38" s="686" t="s">
        <v>342</v>
      </c>
      <c r="AR38" s="687"/>
      <c r="AS38" s="687"/>
      <c r="AT38" s="687"/>
      <c r="AU38" s="687"/>
      <c r="AV38" s="687"/>
      <c r="AW38" s="687"/>
      <c r="AX38" s="687"/>
      <c r="AY38" s="688"/>
      <c r="AZ38" s="623">
        <v>196281</v>
      </c>
      <c r="BA38" s="624"/>
      <c r="BB38" s="624"/>
      <c r="BC38" s="624"/>
      <c r="BD38" s="655"/>
      <c r="BE38" s="655"/>
      <c r="BF38" s="678"/>
      <c r="BG38" s="620" t="s">
        <v>343</v>
      </c>
      <c r="BH38" s="621"/>
      <c r="BI38" s="621"/>
      <c r="BJ38" s="621"/>
      <c r="BK38" s="621"/>
      <c r="BL38" s="621"/>
      <c r="BM38" s="621"/>
      <c r="BN38" s="621"/>
      <c r="BO38" s="621"/>
      <c r="BP38" s="621"/>
      <c r="BQ38" s="621"/>
      <c r="BR38" s="621"/>
      <c r="BS38" s="621"/>
      <c r="BT38" s="621"/>
      <c r="BU38" s="622"/>
      <c r="BV38" s="623">
        <v>4013</v>
      </c>
      <c r="BW38" s="624"/>
      <c r="BX38" s="624"/>
      <c r="BY38" s="624"/>
      <c r="BZ38" s="624"/>
      <c r="CA38" s="624"/>
      <c r="CB38" s="633"/>
      <c r="CD38" s="620" t="s">
        <v>344</v>
      </c>
      <c r="CE38" s="621"/>
      <c r="CF38" s="621"/>
      <c r="CG38" s="621"/>
      <c r="CH38" s="621"/>
      <c r="CI38" s="621"/>
      <c r="CJ38" s="621"/>
      <c r="CK38" s="621"/>
      <c r="CL38" s="621"/>
      <c r="CM38" s="621"/>
      <c r="CN38" s="621"/>
      <c r="CO38" s="621"/>
      <c r="CP38" s="621"/>
      <c r="CQ38" s="622"/>
      <c r="CR38" s="623">
        <v>1687278</v>
      </c>
      <c r="CS38" s="624"/>
      <c r="CT38" s="624"/>
      <c r="CU38" s="624"/>
      <c r="CV38" s="624"/>
      <c r="CW38" s="624"/>
      <c r="CX38" s="624"/>
      <c r="CY38" s="625"/>
      <c r="CZ38" s="628">
        <v>7.2</v>
      </c>
      <c r="DA38" s="653"/>
      <c r="DB38" s="653"/>
      <c r="DC38" s="657"/>
      <c r="DD38" s="632">
        <v>1370006</v>
      </c>
      <c r="DE38" s="624"/>
      <c r="DF38" s="624"/>
      <c r="DG38" s="624"/>
      <c r="DH38" s="624"/>
      <c r="DI38" s="624"/>
      <c r="DJ38" s="624"/>
      <c r="DK38" s="625"/>
      <c r="DL38" s="632">
        <v>1246316</v>
      </c>
      <c r="DM38" s="624"/>
      <c r="DN38" s="624"/>
      <c r="DO38" s="624"/>
      <c r="DP38" s="624"/>
      <c r="DQ38" s="624"/>
      <c r="DR38" s="624"/>
      <c r="DS38" s="624"/>
      <c r="DT38" s="624"/>
      <c r="DU38" s="624"/>
      <c r="DV38" s="625"/>
      <c r="DW38" s="628">
        <v>9.8000000000000007</v>
      </c>
      <c r="DX38" s="653"/>
      <c r="DY38" s="653"/>
      <c r="DZ38" s="653"/>
      <c r="EA38" s="653"/>
      <c r="EB38" s="653"/>
      <c r="EC38" s="654"/>
    </row>
    <row r="39" spans="2:133" ht="11.25" customHeight="1" x14ac:dyDescent="0.15">
      <c r="B39" s="620" t="s">
        <v>345</v>
      </c>
      <c r="C39" s="621"/>
      <c r="D39" s="621"/>
      <c r="E39" s="621"/>
      <c r="F39" s="621"/>
      <c r="G39" s="621"/>
      <c r="H39" s="621"/>
      <c r="I39" s="621"/>
      <c r="J39" s="621"/>
      <c r="K39" s="621"/>
      <c r="L39" s="621"/>
      <c r="M39" s="621"/>
      <c r="N39" s="621"/>
      <c r="O39" s="621"/>
      <c r="P39" s="621"/>
      <c r="Q39" s="622"/>
      <c r="R39" s="623" t="s">
        <v>235</v>
      </c>
      <c r="S39" s="624"/>
      <c r="T39" s="624"/>
      <c r="U39" s="624"/>
      <c r="V39" s="624"/>
      <c r="W39" s="624"/>
      <c r="X39" s="624"/>
      <c r="Y39" s="625"/>
      <c r="Z39" s="626" t="s">
        <v>235</v>
      </c>
      <c r="AA39" s="626"/>
      <c r="AB39" s="626"/>
      <c r="AC39" s="626"/>
      <c r="AD39" s="627" t="s">
        <v>235</v>
      </c>
      <c r="AE39" s="627"/>
      <c r="AF39" s="627"/>
      <c r="AG39" s="627"/>
      <c r="AH39" s="627"/>
      <c r="AI39" s="627"/>
      <c r="AJ39" s="627"/>
      <c r="AK39" s="627"/>
      <c r="AL39" s="628" t="s">
        <v>139</v>
      </c>
      <c r="AM39" s="629"/>
      <c r="AN39" s="629"/>
      <c r="AO39" s="630"/>
      <c r="AQ39" s="686" t="s">
        <v>346</v>
      </c>
      <c r="AR39" s="687"/>
      <c r="AS39" s="687"/>
      <c r="AT39" s="687"/>
      <c r="AU39" s="687"/>
      <c r="AV39" s="687"/>
      <c r="AW39" s="687"/>
      <c r="AX39" s="687"/>
      <c r="AY39" s="688"/>
      <c r="AZ39" s="623">
        <v>37115</v>
      </c>
      <c r="BA39" s="624"/>
      <c r="BB39" s="624"/>
      <c r="BC39" s="624"/>
      <c r="BD39" s="655"/>
      <c r="BE39" s="655"/>
      <c r="BF39" s="678"/>
      <c r="BG39" s="620" t="s">
        <v>347</v>
      </c>
      <c r="BH39" s="621"/>
      <c r="BI39" s="621"/>
      <c r="BJ39" s="621"/>
      <c r="BK39" s="621"/>
      <c r="BL39" s="621"/>
      <c r="BM39" s="621"/>
      <c r="BN39" s="621"/>
      <c r="BO39" s="621"/>
      <c r="BP39" s="621"/>
      <c r="BQ39" s="621"/>
      <c r="BR39" s="621"/>
      <c r="BS39" s="621"/>
      <c r="BT39" s="621"/>
      <c r="BU39" s="622"/>
      <c r="BV39" s="623">
        <v>6432</v>
      </c>
      <c r="BW39" s="624"/>
      <c r="BX39" s="624"/>
      <c r="BY39" s="624"/>
      <c r="BZ39" s="624"/>
      <c r="CA39" s="624"/>
      <c r="CB39" s="633"/>
      <c r="CD39" s="620" t="s">
        <v>348</v>
      </c>
      <c r="CE39" s="621"/>
      <c r="CF39" s="621"/>
      <c r="CG39" s="621"/>
      <c r="CH39" s="621"/>
      <c r="CI39" s="621"/>
      <c r="CJ39" s="621"/>
      <c r="CK39" s="621"/>
      <c r="CL39" s="621"/>
      <c r="CM39" s="621"/>
      <c r="CN39" s="621"/>
      <c r="CO39" s="621"/>
      <c r="CP39" s="621"/>
      <c r="CQ39" s="622"/>
      <c r="CR39" s="623">
        <v>1344379</v>
      </c>
      <c r="CS39" s="655"/>
      <c r="CT39" s="655"/>
      <c r="CU39" s="655"/>
      <c r="CV39" s="655"/>
      <c r="CW39" s="655"/>
      <c r="CX39" s="655"/>
      <c r="CY39" s="656"/>
      <c r="CZ39" s="628">
        <v>5.7</v>
      </c>
      <c r="DA39" s="653"/>
      <c r="DB39" s="653"/>
      <c r="DC39" s="657"/>
      <c r="DD39" s="632">
        <v>510187</v>
      </c>
      <c r="DE39" s="655"/>
      <c r="DF39" s="655"/>
      <c r="DG39" s="655"/>
      <c r="DH39" s="655"/>
      <c r="DI39" s="655"/>
      <c r="DJ39" s="655"/>
      <c r="DK39" s="656"/>
      <c r="DL39" s="632" t="s">
        <v>235</v>
      </c>
      <c r="DM39" s="655"/>
      <c r="DN39" s="655"/>
      <c r="DO39" s="655"/>
      <c r="DP39" s="655"/>
      <c r="DQ39" s="655"/>
      <c r="DR39" s="655"/>
      <c r="DS39" s="655"/>
      <c r="DT39" s="655"/>
      <c r="DU39" s="655"/>
      <c r="DV39" s="656"/>
      <c r="DW39" s="628" t="s">
        <v>139</v>
      </c>
      <c r="DX39" s="653"/>
      <c r="DY39" s="653"/>
      <c r="DZ39" s="653"/>
      <c r="EA39" s="653"/>
      <c r="EB39" s="653"/>
      <c r="EC39" s="654"/>
    </row>
    <row r="40" spans="2:133" ht="11.25" customHeight="1" x14ac:dyDescent="0.15">
      <c r="B40" s="620" t="s">
        <v>349</v>
      </c>
      <c r="C40" s="621"/>
      <c r="D40" s="621"/>
      <c r="E40" s="621"/>
      <c r="F40" s="621"/>
      <c r="G40" s="621"/>
      <c r="H40" s="621"/>
      <c r="I40" s="621"/>
      <c r="J40" s="621"/>
      <c r="K40" s="621"/>
      <c r="L40" s="621"/>
      <c r="M40" s="621"/>
      <c r="N40" s="621"/>
      <c r="O40" s="621"/>
      <c r="P40" s="621"/>
      <c r="Q40" s="622"/>
      <c r="R40" s="623">
        <v>111310</v>
      </c>
      <c r="S40" s="624"/>
      <c r="T40" s="624"/>
      <c r="U40" s="624"/>
      <c r="V40" s="624"/>
      <c r="W40" s="624"/>
      <c r="X40" s="624"/>
      <c r="Y40" s="625"/>
      <c r="Z40" s="626">
        <v>0.5</v>
      </c>
      <c r="AA40" s="626"/>
      <c r="AB40" s="626"/>
      <c r="AC40" s="626"/>
      <c r="AD40" s="627" t="s">
        <v>139</v>
      </c>
      <c r="AE40" s="627"/>
      <c r="AF40" s="627"/>
      <c r="AG40" s="627"/>
      <c r="AH40" s="627"/>
      <c r="AI40" s="627"/>
      <c r="AJ40" s="627"/>
      <c r="AK40" s="627"/>
      <c r="AL40" s="628" t="s">
        <v>139</v>
      </c>
      <c r="AM40" s="629"/>
      <c r="AN40" s="629"/>
      <c r="AO40" s="630"/>
      <c r="AQ40" s="686" t="s">
        <v>350</v>
      </c>
      <c r="AR40" s="687"/>
      <c r="AS40" s="687"/>
      <c r="AT40" s="687"/>
      <c r="AU40" s="687"/>
      <c r="AV40" s="687"/>
      <c r="AW40" s="687"/>
      <c r="AX40" s="687"/>
      <c r="AY40" s="688"/>
      <c r="AZ40" s="623" t="s">
        <v>139</v>
      </c>
      <c r="BA40" s="624"/>
      <c r="BB40" s="624"/>
      <c r="BC40" s="624"/>
      <c r="BD40" s="655"/>
      <c r="BE40" s="655"/>
      <c r="BF40" s="678"/>
      <c r="BG40" s="671" t="s">
        <v>351</v>
      </c>
      <c r="BH40" s="672"/>
      <c r="BI40" s="672"/>
      <c r="BJ40" s="672"/>
      <c r="BK40" s="672"/>
      <c r="BL40" s="223"/>
      <c r="BM40" s="621" t="s">
        <v>352</v>
      </c>
      <c r="BN40" s="621"/>
      <c r="BO40" s="621"/>
      <c r="BP40" s="621"/>
      <c r="BQ40" s="621"/>
      <c r="BR40" s="621"/>
      <c r="BS40" s="621"/>
      <c r="BT40" s="621"/>
      <c r="BU40" s="622"/>
      <c r="BV40" s="623">
        <v>89</v>
      </c>
      <c r="BW40" s="624"/>
      <c r="BX40" s="624"/>
      <c r="BY40" s="624"/>
      <c r="BZ40" s="624"/>
      <c r="CA40" s="624"/>
      <c r="CB40" s="633"/>
      <c r="CD40" s="620" t="s">
        <v>353</v>
      </c>
      <c r="CE40" s="621"/>
      <c r="CF40" s="621"/>
      <c r="CG40" s="621"/>
      <c r="CH40" s="621"/>
      <c r="CI40" s="621"/>
      <c r="CJ40" s="621"/>
      <c r="CK40" s="621"/>
      <c r="CL40" s="621"/>
      <c r="CM40" s="621"/>
      <c r="CN40" s="621"/>
      <c r="CO40" s="621"/>
      <c r="CP40" s="621"/>
      <c r="CQ40" s="622"/>
      <c r="CR40" s="623">
        <v>30804</v>
      </c>
      <c r="CS40" s="624"/>
      <c r="CT40" s="624"/>
      <c r="CU40" s="624"/>
      <c r="CV40" s="624"/>
      <c r="CW40" s="624"/>
      <c r="CX40" s="624"/>
      <c r="CY40" s="625"/>
      <c r="CZ40" s="628">
        <v>0.1</v>
      </c>
      <c r="DA40" s="653"/>
      <c r="DB40" s="653"/>
      <c r="DC40" s="657"/>
      <c r="DD40" s="632">
        <v>30804</v>
      </c>
      <c r="DE40" s="624"/>
      <c r="DF40" s="624"/>
      <c r="DG40" s="624"/>
      <c r="DH40" s="624"/>
      <c r="DI40" s="624"/>
      <c r="DJ40" s="624"/>
      <c r="DK40" s="625"/>
      <c r="DL40" s="632" t="s">
        <v>139</v>
      </c>
      <c r="DM40" s="624"/>
      <c r="DN40" s="624"/>
      <c r="DO40" s="624"/>
      <c r="DP40" s="624"/>
      <c r="DQ40" s="624"/>
      <c r="DR40" s="624"/>
      <c r="DS40" s="624"/>
      <c r="DT40" s="624"/>
      <c r="DU40" s="624"/>
      <c r="DV40" s="625"/>
      <c r="DW40" s="628" t="s">
        <v>235</v>
      </c>
      <c r="DX40" s="653"/>
      <c r="DY40" s="653"/>
      <c r="DZ40" s="653"/>
      <c r="EA40" s="653"/>
      <c r="EB40" s="653"/>
      <c r="EC40" s="654"/>
    </row>
    <row r="41" spans="2:133" ht="11.25" customHeight="1" x14ac:dyDescent="0.15">
      <c r="B41" s="644" t="s">
        <v>354</v>
      </c>
      <c r="C41" s="645"/>
      <c r="D41" s="645"/>
      <c r="E41" s="645"/>
      <c r="F41" s="645"/>
      <c r="G41" s="645"/>
      <c r="H41" s="645"/>
      <c r="I41" s="645"/>
      <c r="J41" s="645"/>
      <c r="K41" s="645"/>
      <c r="L41" s="645"/>
      <c r="M41" s="645"/>
      <c r="N41" s="645"/>
      <c r="O41" s="645"/>
      <c r="P41" s="645"/>
      <c r="Q41" s="646"/>
      <c r="R41" s="695">
        <v>24139487</v>
      </c>
      <c r="S41" s="696"/>
      <c r="T41" s="696"/>
      <c r="U41" s="696"/>
      <c r="V41" s="696"/>
      <c r="W41" s="696"/>
      <c r="X41" s="696"/>
      <c r="Y41" s="700"/>
      <c r="Z41" s="701">
        <v>100</v>
      </c>
      <c r="AA41" s="701"/>
      <c r="AB41" s="701"/>
      <c r="AC41" s="701"/>
      <c r="AD41" s="702">
        <v>12549316</v>
      </c>
      <c r="AE41" s="702"/>
      <c r="AF41" s="702"/>
      <c r="AG41" s="702"/>
      <c r="AH41" s="702"/>
      <c r="AI41" s="702"/>
      <c r="AJ41" s="702"/>
      <c r="AK41" s="702"/>
      <c r="AL41" s="703">
        <v>100</v>
      </c>
      <c r="AM41" s="683"/>
      <c r="AN41" s="683"/>
      <c r="AO41" s="704"/>
      <c r="AQ41" s="686" t="s">
        <v>355</v>
      </c>
      <c r="AR41" s="687"/>
      <c r="AS41" s="687"/>
      <c r="AT41" s="687"/>
      <c r="AU41" s="687"/>
      <c r="AV41" s="687"/>
      <c r="AW41" s="687"/>
      <c r="AX41" s="687"/>
      <c r="AY41" s="688"/>
      <c r="AZ41" s="623">
        <v>360141</v>
      </c>
      <c r="BA41" s="624"/>
      <c r="BB41" s="624"/>
      <c r="BC41" s="624"/>
      <c r="BD41" s="655"/>
      <c r="BE41" s="655"/>
      <c r="BF41" s="678"/>
      <c r="BG41" s="671"/>
      <c r="BH41" s="672"/>
      <c r="BI41" s="672"/>
      <c r="BJ41" s="672"/>
      <c r="BK41" s="672"/>
      <c r="BL41" s="223"/>
      <c r="BM41" s="621" t="s">
        <v>356</v>
      </c>
      <c r="BN41" s="621"/>
      <c r="BO41" s="621"/>
      <c r="BP41" s="621"/>
      <c r="BQ41" s="621"/>
      <c r="BR41" s="621"/>
      <c r="BS41" s="621"/>
      <c r="BT41" s="621"/>
      <c r="BU41" s="622"/>
      <c r="BV41" s="623" t="s">
        <v>235</v>
      </c>
      <c r="BW41" s="624"/>
      <c r="BX41" s="624"/>
      <c r="BY41" s="624"/>
      <c r="BZ41" s="624"/>
      <c r="CA41" s="624"/>
      <c r="CB41" s="633"/>
      <c r="CD41" s="620" t="s">
        <v>357</v>
      </c>
      <c r="CE41" s="621"/>
      <c r="CF41" s="621"/>
      <c r="CG41" s="621"/>
      <c r="CH41" s="621"/>
      <c r="CI41" s="621"/>
      <c r="CJ41" s="621"/>
      <c r="CK41" s="621"/>
      <c r="CL41" s="621"/>
      <c r="CM41" s="621"/>
      <c r="CN41" s="621"/>
      <c r="CO41" s="621"/>
      <c r="CP41" s="621"/>
      <c r="CQ41" s="622"/>
      <c r="CR41" s="623" t="s">
        <v>139</v>
      </c>
      <c r="CS41" s="655"/>
      <c r="CT41" s="655"/>
      <c r="CU41" s="655"/>
      <c r="CV41" s="655"/>
      <c r="CW41" s="655"/>
      <c r="CX41" s="655"/>
      <c r="CY41" s="656"/>
      <c r="CZ41" s="628" t="s">
        <v>139</v>
      </c>
      <c r="DA41" s="653"/>
      <c r="DB41" s="653"/>
      <c r="DC41" s="657"/>
      <c r="DD41" s="632" t="s">
        <v>139</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358</v>
      </c>
      <c r="AR42" s="693"/>
      <c r="AS42" s="693"/>
      <c r="AT42" s="693"/>
      <c r="AU42" s="693"/>
      <c r="AV42" s="693"/>
      <c r="AW42" s="693"/>
      <c r="AX42" s="693"/>
      <c r="AY42" s="694"/>
      <c r="AZ42" s="695">
        <v>1093741</v>
      </c>
      <c r="BA42" s="696"/>
      <c r="BB42" s="696"/>
      <c r="BC42" s="696"/>
      <c r="BD42" s="682"/>
      <c r="BE42" s="682"/>
      <c r="BF42" s="684"/>
      <c r="BG42" s="673"/>
      <c r="BH42" s="674"/>
      <c r="BI42" s="674"/>
      <c r="BJ42" s="674"/>
      <c r="BK42" s="674"/>
      <c r="BL42" s="224"/>
      <c r="BM42" s="645" t="s">
        <v>359</v>
      </c>
      <c r="BN42" s="645"/>
      <c r="BO42" s="645"/>
      <c r="BP42" s="645"/>
      <c r="BQ42" s="645"/>
      <c r="BR42" s="645"/>
      <c r="BS42" s="645"/>
      <c r="BT42" s="645"/>
      <c r="BU42" s="646"/>
      <c r="BV42" s="695">
        <v>379</v>
      </c>
      <c r="BW42" s="696"/>
      <c r="BX42" s="696"/>
      <c r="BY42" s="696"/>
      <c r="BZ42" s="696"/>
      <c r="CA42" s="696"/>
      <c r="CB42" s="705"/>
      <c r="CD42" s="620" t="s">
        <v>360</v>
      </c>
      <c r="CE42" s="621"/>
      <c r="CF42" s="621"/>
      <c r="CG42" s="621"/>
      <c r="CH42" s="621"/>
      <c r="CI42" s="621"/>
      <c r="CJ42" s="621"/>
      <c r="CK42" s="621"/>
      <c r="CL42" s="621"/>
      <c r="CM42" s="621"/>
      <c r="CN42" s="621"/>
      <c r="CO42" s="621"/>
      <c r="CP42" s="621"/>
      <c r="CQ42" s="622"/>
      <c r="CR42" s="623">
        <v>2706314</v>
      </c>
      <c r="CS42" s="655"/>
      <c r="CT42" s="655"/>
      <c r="CU42" s="655"/>
      <c r="CV42" s="655"/>
      <c r="CW42" s="655"/>
      <c r="CX42" s="655"/>
      <c r="CY42" s="656"/>
      <c r="CZ42" s="628">
        <v>11.5</v>
      </c>
      <c r="DA42" s="653"/>
      <c r="DB42" s="653"/>
      <c r="DC42" s="657"/>
      <c r="DD42" s="632">
        <v>449033</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361</v>
      </c>
      <c r="CD43" s="620" t="s">
        <v>362</v>
      </c>
      <c r="CE43" s="621"/>
      <c r="CF43" s="621"/>
      <c r="CG43" s="621"/>
      <c r="CH43" s="621"/>
      <c r="CI43" s="621"/>
      <c r="CJ43" s="621"/>
      <c r="CK43" s="621"/>
      <c r="CL43" s="621"/>
      <c r="CM43" s="621"/>
      <c r="CN43" s="621"/>
      <c r="CO43" s="621"/>
      <c r="CP43" s="621"/>
      <c r="CQ43" s="622"/>
      <c r="CR43" s="623">
        <v>19349</v>
      </c>
      <c r="CS43" s="655"/>
      <c r="CT43" s="655"/>
      <c r="CU43" s="655"/>
      <c r="CV43" s="655"/>
      <c r="CW43" s="655"/>
      <c r="CX43" s="655"/>
      <c r="CY43" s="656"/>
      <c r="CZ43" s="628">
        <v>0.1</v>
      </c>
      <c r="DA43" s="653"/>
      <c r="DB43" s="653"/>
      <c r="DC43" s="657"/>
      <c r="DD43" s="632">
        <v>19349</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363</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311</v>
      </c>
      <c r="CE44" s="660"/>
      <c r="CF44" s="620" t="s">
        <v>364</v>
      </c>
      <c r="CG44" s="621"/>
      <c r="CH44" s="621"/>
      <c r="CI44" s="621"/>
      <c r="CJ44" s="621"/>
      <c r="CK44" s="621"/>
      <c r="CL44" s="621"/>
      <c r="CM44" s="621"/>
      <c r="CN44" s="621"/>
      <c r="CO44" s="621"/>
      <c r="CP44" s="621"/>
      <c r="CQ44" s="622"/>
      <c r="CR44" s="623">
        <v>2501537</v>
      </c>
      <c r="CS44" s="624"/>
      <c r="CT44" s="624"/>
      <c r="CU44" s="624"/>
      <c r="CV44" s="624"/>
      <c r="CW44" s="624"/>
      <c r="CX44" s="624"/>
      <c r="CY44" s="625"/>
      <c r="CZ44" s="628">
        <v>10.7</v>
      </c>
      <c r="DA44" s="629"/>
      <c r="DB44" s="629"/>
      <c r="DC44" s="635"/>
      <c r="DD44" s="632">
        <v>402326</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365</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366</v>
      </c>
      <c r="CG45" s="621"/>
      <c r="CH45" s="621"/>
      <c r="CI45" s="621"/>
      <c r="CJ45" s="621"/>
      <c r="CK45" s="621"/>
      <c r="CL45" s="621"/>
      <c r="CM45" s="621"/>
      <c r="CN45" s="621"/>
      <c r="CO45" s="621"/>
      <c r="CP45" s="621"/>
      <c r="CQ45" s="622"/>
      <c r="CR45" s="623">
        <v>1236634</v>
      </c>
      <c r="CS45" s="655"/>
      <c r="CT45" s="655"/>
      <c r="CU45" s="655"/>
      <c r="CV45" s="655"/>
      <c r="CW45" s="655"/>
      <c r="CX45" s="655"/>
      <c r="CY45" s="656"/>
      <c r="CZ45" s="628">
        <v>5.3</v>
      </c>
      <c r="DA45" s="653"/>
      <c r="DB45" s="653"/>
      <c r="DC45" s="657"/>
      <c r="DD45" s="632">
        <v>23682</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1"/>
      <c r="CE46" s="662"/>
      <c r="CF46" s="620" t="s">
        <v>367</v>
      </c>
      <c r="CG46" s="621"/>
      <c r="CH46" s="621"/>
      <c r="CI46" s="621"/>
      <c r="CJ46" s="621"/>
      <c r="CK46" s="621"/>
      <c r="CL46" s="621"/>
      <c r="CM46" s="621"/>
      <c r="CN46" s="621"/>
      <c r="CO46" s="621"/>
      <c r="CP46" s="621"/>
      <c r="CQ46" s="622"/>
      <c r="CR46" s="623">
        <v>1174512</v>
      </c>
      <c r="CS46" s="624"/>
      <c r="CT46" s="624"/>
      <c r="CU46" s="624"/>
      <c r="CV46" s="624"/>
      <c r="CW46" s="624"/>
      <c r="CX46" s="624"/>
      <c r="CY46" s="625"/>
      <c r="CZ46" s="628">
        <v>5</v>
      </c>
      <c r="DA46" s="629"/>
      <c r="DB46" s="629"/>
      <c r="DC46" s="635"/>
      <c r="DD46" s="632">
        <v>341860</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1"/>
      <c r="CE47" s="662"/>
      <c r="CF47" s="620" t="s">
        <v>368</v>
      </c>
      <c r="CG47" s="621"/>
      <c r="CH47" s="621"/>
      <c r="CI47" s="621"/>
      <c r="CJ47" s="621"/>
      <c r="CK47" s="621"/>
      <c r="CL47" s="621"/>
      <c r="CM47" s="621"/>
      <c r="CN47" s="621"/>
      <c r="CO47" s="621"/>
      <c r="CP47" s="621"/>
      <c r="CQ47" s="622"/>
      <c r="CR47" s="623">
        <v>204777</v>
      </c>
      <c r="CS47" s="655"/>
      <c r="CT47" s="655"/>
      <c r="CU47" s="655"/>
      <c r="CV47" s="655"/>
      <c r="CW47" s="655"/>
      <c r="CX47" s="655"/>
      <c r="CY47" s="656"/>
      <c r="CZ47" s="628">
        <v>0.9</v>
      </c>
      <c r="DA47" s="653"/>
      <c r="DB47" s="653"/>
      <c r="DC47" s="657"/>
      <c r="DD47" s="632">
        <v>46707</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3"/>
      <c r="CE48" s="664"/>
      <c r="CF48" s="620" t="s">
        <v>369</v>
      </c>
      <c r="CG48" s="621"/>
      <c r="CH48" s="621"/>
      <c r="CI48" s="621"/>
      <c r="CJ48" s="621"/>
      <c r="CK48" s="621"/>
      <c r="CL48" s="621"/>
      <c r="CM48" s="621"/>
      <c r="CN48" s="621"/>
      <c r="CO48" s="621"/>
      <c r="CP48" s="621"/>
      <c r="CQ48" s="622"/>
      <c r="CR48" s="623" t="s">
        <v>235</v>
      </c>
      <c r="CS48" s="624"/>
      <c r="CT48" s="624"/>
      <c r="CU48" s="624"/>
      <c r="CV48" s="624"/>
      <c r="CW48" s="624"/>
      <c r="CX48" s="624"/>
      <c r="CY48" s="625"/>
      <c r="CZ48" s="628" t="s">
        <v>139</v>
      </c>
      <c r="DA48" s="629"/>
      <c r="DB48" s="629"/>
      <c r="DC48" s="635"/>
      <c r="DD48" s="632" t="s">
        <v>235</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370</v>
      </c>
      <c r="CE49" s="645"/>
      <c r="CF49" s="645"/>
      <c r="CG49" s="645"/>
      <c r="CH49" s="645"/>
      <c r="CI49" s="645"/>
      <c r="CJ49" s="645"/>
      <c r="CK49" s="645"/>
      <c r="CL49" s="645"/>
      <c r="CM49" s="645"/>
      <c r="CN49" s="645"/>
      <c r="CO49" s="645"/>
      <c r="CP49" s="645"/>
      <c r="CQ49" s="646"/>
      <c r="CR49" s="695">
        <v>23444825</v>
      </c>
      <c r="CS49" s="682"/>
      <c r="CT49" s="682"/>
      <c r="CU49" s="682"/>
      <c r="CV49" s="682"/>
      <c r="CW49" s="682"/>
      <c r="CX49" s="682"/>
      <c r="CY49" s="711"/>
      <c r="CZ49" s="703">
        <v>100</v>
      </c>
      <c r="DA49" s="712"/>
      <c r="DB49" s="712"/>
      <c r="DC49" s="713"/>
      <c r="DD49" s="714">
        <v>14626353</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qCch8jlv30YJW+ywk9bp5yh/GvlYFv61rsWqeUn4M5w0ZtnQIZM4MKDqTFaGUfT8QRkDe7b89b+POAjtV/aYeQ==" saltValue="RgFEhIcf3d+KNKCWloipe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64" zoomScaleNormal="100" zoomScaleSheetLayoutView="70" workbookViewId="0">
      <selection activeCell="AF73" sqref="AF73:AJ73"/>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371</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372</v>
      </c>
      <c r="DK2" s="723"/>
      <c r="DL2" s="723"/>
      <c r="DM2" s="723"/>
      <c r="DN2" s="723"/>
      <c r="DO2" s="724"/>
      <c r="DP2" s="228"/>
      <c r="DQ2" s="722" t="s">
        <v>373</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374</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375</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376</v>
      </c>
      <c r="B5" s="728"/>
      <c r="C5" s="728"/>
      <c r="D5" s="728"/>
      <c r="E5" s="728"/>
      <c r="F5" s="728"/>
      <c r="G5" s="728"/>
      <c r="H5" s="728"/>
      <c r="I5" s="728"/>
      <c r="J5" s="728"/>
      <c r="K5" s="728"/>
      <c r="L5" s="728"/>
      <c r="M5" s="728"/>
      <c r="N5" s="728"/>
      <c r="O5" s="728"/>
      <c r="P5" s="729"/>
      <c r="Q5" s="733" t="s">
        <v>377</v>
      </c>
      <c r="R5" s="734"/>
      <c r="S5" s="734"/>
      <c r="T5" s="734"/>
      <c r="U5" s="735"/>
      <c r="V5" s="733" t="s">
        <v>378</v>
      </c>
      <c r="W5" s="734"/>
      <c r="X5" s="734"/>
      <c r="Y5" s="734"/>
      <c r="Z5" s="735"/>
      <c r="AA5" s="733" t="s">
        <v>379</v>
      </c>
      <c r="AB5" s="734"/>
      <c r="AC5" s="734"/>
      <c r="AD5" s="734"/>
      <c r="AE5" s="734"/>
      <c r="AF5" s="739" t="s">
        <v>380</v>
      </c>
      <c r="AG5" s="734"/>
      <c r="AH5" s="734"/>
      <c r="AI5" s="734"/>
      <c r="AJ5" s="740"/>
      <c r="AK5" s="734" t="s">
        <v>381</v>
      </c>
      <c r="AL5" s="734"/>
      <c r="AM5" s="734"/>
      <c r="AN5" s="734"/>
      <c r="AO5" s="735"/>
      <c r="AP5" s="733" t="s">
        <v>382</v>
      </c>
      <c r="AQ5" s="734"/>
      <c r="AR5" s="734"/>
      <c r="AS5" s="734"/>
      <c r="AT5" s="735"/>
      <c r="AU5" s="733" t="s">
        <v>383</v>
      </c>
      <c r="AV5" s="734"/>
      <c r="AW5" s="734"/>
      <c r="AX5" s="734"/>
      <c r="AY5" s="740"/>
      <c r="AZ5" s="232"/>
      <c r="BA5" s="232"/>
      <c r="BB5" s="232"/>
      <c r="BC5" s="232"/>
      <c r="BD5" s="232"/>
      <c r="BE5" s="233"/>
      <c r="BF5" s="233"/>
      <c r="BG5" s="233"/>
      <c r="BH5" s="233"/>
      <c r="BI5" s="233"/>
      <c r="BJ5" s="233"/>
      <c r="BK5" s="233"/>
      <c r="BL5" s="233"/>
      <c r="BM5" s="233"/>
      <c r="BN5" s="233"/>
      <c r="BO5" s="233"/>
      <c r="BP5" s="233"/>
      <c r="BQ5" s="727" t="s">
        <v>384</v>
      </c>
      <c r="BR5" s="728"/>
      <c r="BS5" s="728"/>
      <c r="BT5" s="728"/>
      <c r="BU5" s="728"/>
      <c r="BV5" s="728"/>
      <c r="BW5" s="728"/>
      <c r="BX5" s="728"/>
      <c r="BY5" s="728"/>
      <c r="BZ5" s="728"/>
      <c r="CA5" s="728"/>
      <c r="CB5" s="728"/>
      <c r="CC5" s="728"/>
      <c r="CD5" s="728"/>
      <c r="CE5" s="728"/>
      <c r="CF5" s="728"/>
      <c r="CG5" s="729"/>
      <c r="CH5" s="733" t="s">
        <v>385</v>
      </c>
      <c r="CI5" s="734"/>
      <c r="CJ5" s="734"/>
      <c r="CK5" s="734"/>
      <c r="CL5" s="735"/>
      <c r="CM5" s="733" t="s">
        <v>386</v>
      </c>
      <c r="CN5" s="734"/>
      <c r="CO5" s="734"/>
      <c r="CP5" s="734"/>
      <c r="CQ5" s="735"/>
      <c r="CR5" s="733" t="s">
        <v>387</v>
      </c>
      <c r="CS5" s="734"/>
      <c r="CT5" s="734"/>
      <c r="CU5" s="734"/>
      <c r="CV5" s="735"/>
      <c r="CW5" s="733" t="s">
        <v>388</v>
      </c>
      <c r="CX5" s="734"/>
      <c r="CY5" s="734"/>
      <c r="CZ5" s="734"/>
      <c r="DA5" s="735"/>
      <c r="DB5" s="733" t="s">
        <v>389</v>
      </c>
      <c r="DC5" s="734"/>
      <c r="DD5" s="734"/>
      <c r="DE5" s="734"/>
      <c r="DF5" s="735"/>
      <c r="DG5" s="763" t="s">
        <v>390</v>
      </c>
      <c r="DH5" s="764"/>
      <c r="DI5" s="764"/>
      <c r="DJ5" s="764"/>
      <c r="DK5" s="765"/>
      <c r="DL5" s="763" t="s">
        <v>391</v>
      </c>
      <c r="DM5" s="764"/>
      <c r="DN5" s="764"/>
      <c r="DO5" s="764"/>
      <c r="DP5" s="765"/>
      <c r="DQ5" s="733" t="s">
        <v>392</v>
      </c>
      <c r="DR5" s="734"/>
      <c r="DS5" s="734"/>
      <c r="DT5" s="734"/>
      <c r="DU5" s="735"/>
      <c r="DV5" s="733" t="s">
        <v>383</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393</v>
      </c>
      <c r="C7" s="750"/>
      <c r="D7" s="750"/>
      <c r="E7" s="750"/>
      <c r="F7" s="750"/>
      <c r="G7" s="750"/>
      <c r="H7" s="750"/>
      <c r="I7" s="750"/>
      <c r="J7" s="750"/>
      <c r="K7" s="750"/>
      <c r="L7" s="750"/>
      <c r="M7" s="750"/>
      <c r="N7" s="750"/>
      <c r="O7" s="750"/>
      <c r="P7" s="751"/>
      <c r="Q7" s="752">
        <v>24052</v>
      </c>
      <c r="R7" s="753"/>
      <c r="S7" s="753"/>
      <c r="T7" s="753"/>
      <c r="U7" s="753"/>
      <c r="V7" s="753">
        <v>23390</v>
      </c>
      <c r="W7" s="753"/>
      <c r="X7" s="753"/>
      <c r="Y7" s="753"/>
      <c r="Z7" s="753"/>
      <c r="AA7" s="753">
        <v>662</v>
      </c>
      <c r="AB7" s="753"/>
      <c r="AC7" s="753"/>
      <c r="AD7" s="753"/>
      <c r="AE7" s="754"/>
      <c r="AF7" s="755">
        <v>491</v>
      </c>
      <c r="AG7" s="756"/>
      <c r="AH7" s="756"/>
      <c r="AI7" s="756"/>
      <c r="AJ7" s="757"/>
      <c r="AK7" s="758">
        <v>579</v>
      </c>
      <c r="AL7" s="759"/>
      <c r="AM7" s="759"/>
      <c r="AN7" s="759"/>
      <c r="AO7" s="759"/>
      <c r="AP7" s="759">
        <v>25144</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609</v>
      </c>
      <c r="BT7" s="747"/>
      <c r="BU7" s="747"/>
      <c r="BV7" s="747"/>
      <c r="BW7" s="747"/>
      <c r="BX7" s="747"/>
      <c r="BY7" s="747"/>
      <c r="BZ7" s="747"/>
      <c r="CA7" s="747"/>
      <c r="CB7" s="747"/>
      <c r="CC7" s="747"/>
      <c r="CD7" s="747"/>
      <c r="CE7" s="747"/>
      <c r="CF7" s="747"/>
      <c r="CG7" s="762"/>
      <c r="CH7" s="743">
        <v>2</v>
      </c>
      <c r="CI7" s="744"/>
      <c r="CJ7" s="744"/>
      <c r="CK7" s="744"/>
      <c r="CL7" s="745"/>
      <c r="CM7" s="743">
        <v>28</v>
      </c>
      <c r="CN7" s="744"/>
      <c r="CO7" s="744"/>
      <c r="CP7" s="744"/>
      <c r="CQ7" s="745"/>
      <c r="CR7" s="743">
        <v>10</v>
      </c>
      <c r="CS7" s="744"/>
      <c r="CT7" s="744"/>
      <c r="CU7" s="744"/>
      <c r="CV7" s="745"/>
      <c r="CW7" s="743" t="s">
        <v>605</v>
      </c>
      <c r="CX7" s="744"/>
      <c r="CY7" s="744"/>
      <c r="CZ7" s="744"/>
      <c r="DA7" s="745"/>
      <c r="DB7" s="743" t="s">
        <v>605</v>
      </c>
      <c r="DC7" s="744"/>
      <c r="DD7" s="744"/>
      <c r="DE7" s="744"/>
      <c r="DF7" s="745"/>
      <c r="DG7" s="743" t="s">
        <v>605</v>
      </c>
      <c r="DH7" s="744"/>
      <c r="DI7" s="744"/>
      <c r="DJ7" s="744"/>
      <c r="DK7" s="745"/>
      <c r="DL7" s="743" t="s">
        <v>605</v>
      </c>
      <c r="DM7" s="744"/>
      <c r="DN7" s="744"/>
      <c r="DO7" s="744"/>
      <c r="DP7" s="745"/>
      <c r="DQ7" s="743" t="s">
        <v>605</v>
      </c>
      <c r="DR7" s="744"/>
      <c r="DS7" s="744"/>
      <c r="DT7" s="744"/>
      <c r="DU7" s="745"/>
      <c r="DV7" s="746"/>
      <c r="DW7" s="747"/>
      <c r="DX7" s="747"/>
      <c r="DY7" s="747"/>
      <c r="DZ7" s="748"/>
      <c r="EA7" s="234"/>
    </row>
    <row r="8" spans="1:131" s="235" customFormat="1" ht="26.25" customHeight="1" x14ac:dyDescent="0.15">
      <c r="A8" s="238">
        <v>2</v>
      </c>
      <c r="B8" s="780" t="s">
        <v>394</v>
      </c>
      <c r="C8" s="781"/>
      <c r="D8" s="781"/>
      <c r="E8" s="781"/>
      <c r="F8" s="781"/>
      <c r="G8" s="781"/>
      <c r="H8" s="781"/>
      <c r="I8" s="781"/>
      <c r="J8" s="781"/>
      <c r="K8" s="781"/>
      <c r="L8" s="781"/>
      <c r="M8" s="781"/>
      <c r="N8" s="781"/>
      <c r="O8" s="781"/>
      <c r="P8" s="782"/>
      <c r="Q8" s="783">
        <v>155</v>
      </c>
      <c r="R8" s="784"/>
      <c r="S8" s="784"/>
      <c r="T8" s="784"/>
      <c r="U8" s="784"/>
      <c r="V8" s="784">
        <v>123</v>
      </c>
      <c r="W8" s="784"/>
      <c r="X8" s="784"/>
      <c r="Y8" s="784"/>
      <c r="Z8" s="784"/>
      <c r="AA8" s="784">
        <v>32</v>
      </c>
      <c r="AB8" s="784"/>
      <c r="AC8" s="784"/>
      <c r="AD8" s="784"/>
      <c r="AE8" s="785"/>
      <c r="AF8" s="786">
        <v>32</v>
      </c>
      <c r="AG8" s="787"/>
      <c r="AH8" s="787"/>
      <c r="AI8" s="787"/>
      <c r="AJ8" s="788"/>
      <c r="AK8" s="769">
        <v>1</v>
      </c>
      <c r="AL8" s="770"/>
      <c r="AM8" s="770"/>
      <c r="AN8" s="770"/>
      <c r="AO8" s="770"/>
      <c r="AP8" s="770" t="s">
        <v>592</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610</v>
      </c>
      <c r="BT8" s="774"/>
      <c r="BU8" s="774"/>
      <c r="BV8" s="774"/>
      <c r="BW8" s="774"/>
      <c r="BX8" s="774"/>
      <c r="BY8" s="774"/>
      <c r="BZ8" s="774"/>
      <c r="CA8" s="774"/>
      <c r="CB8" s="774"/>
      <c r="CC8" s="774"/>
      <c r="CD8" s="774"/>
      <c r="CE8" s="774"/>
      <c r="CF8" s="774"/>
      <c r="CG8" s="775"/>
      <c r="CH8" s="776">
        <v>-25</v>
      </c>
      <c r="CI8" s="777"/>
      <c r="CJ8" s="777"/>
      <c r="CK8" s="777"/>
      <c r="CL8" s="778"/>
      <c r="CM8" s="776">
        <v>4</v>
      </c>
      <c r="CN8" s="777"/>
      <c r="CO8" s="777"/>
      <c r="CP8" s="777"/>
      <c r="CQ8" s="778"/>
      <c r="CR8" s="776">
        <v>5</v>
      </c>
      <c r="CS8" s="777"/>
      <c r="CT8" s="777"/>
      <c r="CU8" s="777"/>
      <c r="CV8" s="778"/>
      <c r="CW8" s="776" t="s">
        <v>605</v>
      </c>
      <c r="CX8" s="777"/>
      <c r="CY8" s="777"/>
      <c r="CZ8" s="777"/>
      <c r="DA8" s="778"/>
      <c r="DB8" s="776" t="s">
        <v>605</v>
      </c>
      <c r="DC8" s="777"/>
      <c r="DD8" s="777"/>
      <c r="DE8" s="777"/>
      <c r="DF8" s="778"/>
      <c r="DG8" s="776" t="s">
        <v>605</v>
      </c>
      <c r="DH8" s="777"/>
      <c r="DI8" s="777"/>
      <c r="DJ8" s="777"/>
      <c r="DK8" s="778"/>
      <c r="DL8" s="776" t="s">
        <v>605</v>
      </c>
      <c r="DM8" s="777"/>
      <c r="DN8" s="777"/>
      <c r="DO8" s="777"/>
      <c r="DP8" s="778"/>
      <c r="DQ8" s="776" t="s">
        <v>605</v>
      </c>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t="s">
        <v>611</v>
      </c>
      <c r="BT9" s="774"/>
      <c r="BU9" s="774"/>
      <c r="BV9" s="774"/>
      <c r="BW9" s="774"/>
      <c r="BX9" s="774"/>
      <c r="BY9" s="774"/>
      <c r="BZ9" s="774"/>
      <c r="CA9" s="774"/>
      <c r="CB9" s="774"/>
      <c r="CC9" s="774"/>
      <c r="CD9" s="774"/>
      <c r="CE9" s="774"/>
      <c r="CF9" s="774"/>
      <c r="CG9" s="775"/>
      <c r="CH9" s="776">
        <v>9</v>
      </c>
      <c r="CI9" s="777"/>
      <c r="CJ9" s="777"/>
      <c r="CK9" s="777"/>
      <c r="CL9" s="778"/>
      <c r="CM9" s="776">
        <v>79</v>
      </c>
      <c r="CN9" s="777"/>
      <c r="CO9" s="777"/>
      <c r="CP9" s="777"/>
      <c r="CQ9" s="778"/>
      <c r="CR9" s="776">
        <v>26</v>
      </c>
      <c r="CS9" s="777"/>
      <c r="CT9" s="777"/>
      <c r="CU9" s="777"/>
      <c r="CV9" s="778"/>
      <c r="CW9" s="776" t="s">
        <v>605</v>
      </c>
      <c r="CX9" s="777"/>
      <c r="CY9" s="777"/>
      <c r="CZ9" s="777"/>
      <c r="DA9" s="778"/>
      <c r="DB9" s="776" t="s">
        <v>605</v>
      </c>
      <c r="DC9" s="777"/>
      <c r="DD9" s="777"/>
      <c r="DE9" s="777"/>
      <c r="DF9" s="778"/>
      <c r="DG9" s="776" t="s">
        <v>605</v>
      </c>
      <c r="DH9" s="777"/>
      <c r="DI9" s="777"/>
      <c r="DJ9" s="777"/>
      <c r="DK9" s="778"/>
      <c r="DL9" s="776" t="s">
        <v>605</v>
      </c>
      <c r="DM9" s="777"/>
      <c r="DN9" s="777"/>
      <c r="DO9" s="777"/>
      <c r="DP9" s="778"/>
      <c r="DQ9" s="776" t="s">
        <v>605</v>
      </c>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t="s">
        <v>612</v>
      </c>
      <c r="BT10" s="774"/>
      <c r="BU10" s="774"/>
      <c r="BV10" s="774"/>
      <c r="BW10" s="774"/>
      <c r="BX10" s="774"/>
      <c r="BY10" s="774"/>
      <c r="BZ10" s="774"/>
      <c r="CA10" s="774"/>
      <c r="CB10" s="774"/>
      <c r="CC10" s="774"/>
      <c r="CD10" s="774"/>
      <c r="CE10" s="774"/>
      <c r="CF10" s="774"/>
      <c r="CG10" s="775"/>
      <c r="CH10" s="776">
        <v>5.0000000000000001E-3</v>
      </c>
      <c r="CI10" s="777"/>
      <c r="CJ10" s="777"/>
      <c r="CK10" s="777"/>
      <c r="CL10" s="778"/>
      <c r="CM10" s="776">
        <v>14</v>
      </c>
      <c r="CN10" s="777"/>
      <c r="CO10" s="777"/>
      <c r="CP10" s="777"/>
      <c r="CQ10" s="778"/>
      <c r="CR10" s="776">
        <v>5</v>
      </c>
      <c r="CS10" s="777"/>
      <c r="CT10" s="777"/>
      <c r="CU10" s="777"/>
      <c r="CV10" s="778"/>
      <c r="CW10" s="776" t="s">
        <v>605</v>
      </c>
      <c r="CX10" s="777"/>
      <c r="CY10" s="777"/>
      <c r="CZ10" s="777"/>
      <c r="DA10" s="778"/>
      <c r="DB10" s="776" t="s">
        <v>605</v>
      </c>
      <c r="DC10" s="777"/>
      <c r="DD10" s="777"/>
      <c r="DE10" s="777"/>
      <c r="DF10" s="778"/>
      <c r="DG10" s="776" t="s">
        <v>605</v>
      </c>
      <c r="DH10" s="777"/>
      <c r="DI10" s="777"/>
      <c r="DJ10" s="777"/>
      <c r="DK10" s="778"/>
      <c r="DL10" s="776" t="s">
        <v>605</v>
      </c>
      <c r="DM10" s="777"/>
      <c r="DN10" s="777"/>
      <c r="DO10" s="777"/>
      <c r="DP10" s="778"/>
      <c r="DQ10" s="776" t="s">
        <v>605</v>
      </c>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t="s">
        <v>613</v>
      </c>
      <c r="BT11" s="774"/>
      <c r="BU11" s="774"/>
      <c r="BV11" s="774"/>
      <c r="BW11" s="774"/>
      <c r="BX11" s="774"/>
      <c r="BY11" s="774"/>
      <c r="BZ11" s="774"/>
      <c r="CA11" s="774"/>
      <c r="CB11" s="774"/>
      <c r="CC11" s="774"/>
      <c r="CD11" s="774"/>
      <c r="CE11" s="774"/>
      <c r="CF11" s="774"/>
      <c r="CG11" s="775"/>
      <c r="CH11" s="776">
        <v>1</v>
      </c>
      <c r="CI11" s="777"/>
      <c r="CJ11" s="777"/>
      <c r="CK11" s="777"/>
      <c r="CL11" s="778"/>
      <c r="CM11" s="776">
        <v>35</v>
      </c>
      <c r="CN11" s="777"/>
      <c r="CO11" s="777"/>
      <c r="CP11" s="777"/>
      <c r="CQ11" s="778"/>
      <c r="CR11" s="776">
        <v>1</v>
      </c>
      <c r="CS11" s="777"/>
      <c r="CT11" s="777"/>
      <c r="CU11" s="777"/>
      <c r="CV11" s="778"/>
      <c r="CW11" s="776" t="s">
        <v>605</v>
      </c>
      <c r="CX11" s="777"/>
      <c r="CY11" s="777"/>
      <c r="CZ11" s="777"/>
      <c r="DA11" s="778"/>
      <c r="DB11" s="776" t="s">
        <v>605</v>
      </c>
      <c r="DC11" s="777"/>
      <c r="DD11" s="777"/>
      <c r="DE11" s="777"/>
      <c r="DF11" s="778"/>
      <c r="DG11" s="776" t="s">
        <v>605</v>
      </c>
      <c r="DH11" s="777"/>
      <c r="DI11" s="777"/>
      <c r="DJ11" s="777"/>
      <c r="DK11" s="778"/>
      <c r="DL11" s="776" t="s">
        <v>605</v>
      </c>
      <c r="DM11" s="777"/>
      <c r="DN11" s="777"/>
      <c r="DO11" s="777"/>
      <c r="DP11" s="778"/>
      <c r="DQ11" s="776" t="s">
        <v>605</v>
      </c>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t="s">
        <v>614</v>
      </c>
      <c r="BT12" s="774"/>
      <c r="BU12" s="774"/>
      <c r="BV12" s="774"/>
      <c r="BW12" s="774"/>
      <c r="BX12" s="774"/>
      <c r="BY12" s="774"/>
      <c r="BZ12" s="774"/>
      <c r="CA12" s="774"/>
      <c r="CB12" s="774"/>
      <c r="CC12" s="774"/>
      <c r="CD12" s="774"/>
      <c r="CE12" s="774"/>
      <c r="CF12" s="774"/>
      <c r="CG12" s="775"/>
      <c r="CH12" s="776">
        <v>13</v>
      </c>
      <c r="CI12" s="777"/>
      <c r="CJ12" s="777"/>
      <c r="CK12" s="777"/>
      <c r="CL12" s="778"/>
      <c r="CM12" s="776">
        <v>36</v>
      </c>
      <c r="CN12" s="777"/>
      <c r="CO12" s="777"/>
      <c r="CP12" s="777"/>
      <c r="CQ12" s="778"/>
      <c r="CR12" s="776">
        <v>10</v>
      </c>
      <c r="CS12" s="777"/>
      <c r="CT12" s="777"/>
      <c r="CU12" s="777"/>
      <c r="CV12" s="778"/>
      <c r="CW12" s="776">
        <v>27</v>
      </c>
      <c r="CX12" s="777"/>
      <c r="CY12" s="777"/>
      <c r="CZ12" s="777"/>
      <c r="DA12" s="778"/>
      <c r="DB12" s="776" t="s">
        <v>605</v>
      </c>
      <c r="DC12" s="777"/>
      <c r="DD12" s="777"/>
      <c r="DE12" s="777"/>
      <c r="DF12" s="778"/>
      <c r="DG12" s="776" t="s">
        <v>605</v>
      </c>
      <c r="DH12" s="777"/>
      <c r="DI12" s="777"/>
      <c r="DJ12" s="777"/>
      <c r="DK12" s="778"/>
      <c r="DL12" s="776" t="s">
        <v>605</v>
      </c>
      <c r="DM12" s="777"/>
      <c r="DN12" s="777"/>
      <c r="DO12" s="777"/>
      <c r="DP12" s="778"/>
      <c r="DQ12" s="776" t="s">
        <v>605</v>
      </c>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395</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396</v>
      </c>
      <c r="B23" s="789" t="s">
        <v>397</v>
      </c>
      <c r="C23" s="790"/>
      <c r="D23" s="790"/>
      <c r="E23" s="790"/>
      <c r="F23" s="790"/>
      <c r="G23" s="790"/>
      <c r="H23" s="790"/>
      <c r="I23" s="790"/>
      <c r="J23" s="790"/>
      <c r="K23" s="790"/>
      <c r="L23" s="790"/>
      <c r="M23" s="790"/>
      <c r="N23" s="790"/>
      <c r="O23" s="790"/>
      <c r="P23" s="791"/>
      <c r="Q23" s="792">
        <v>24139</v>
      </c>
      <c r="R23" s="793"/>
      <c r="S23" s="793"/>
      <c r="T23" s="793"/>
      <c r="U23" s="793"/>
      <c r="V23" s="793">
        <v>23445</v>
      </c>
      <c r="W23" s="793"/>
      <c r="X23" s="793"/>
      <c r="Y23" s="793"/>
      <c r="Z23" s="793"/>
      <c r="AA23" s="793">
        <v>694</v>
      </c>
      <c r="AB23" s="793"/>
      <c r="AC23" s="793"/>
      <c r="AD23" s="793"/>
      <c r="AE23" s="794"/>
      <c r="AF23" s="795">
        <v>523</v>
      </c>
      <c r="AG23" s="793"/>
      <c r="AH23" s="793"/>
      <c r="AI23" s="793"/>
      <c r="AJ23" s="796"/>
      <c r="AK23" s="797"/>
      <c r="AL23" s="798"/>
      <c r="AM23" s="798"/>
      <c r="AN23" s="798"/>
      <c r="AO23" s="798"/>
      <c r="AP23" s="793">
        <v>25144</v>
      </c>
      <c r="AQ23" s="793"/>
      <c r="AR23" s="793"/>
      <c r="AS23" s="793"/>
      <c r="AT23" s="793"/>
      <c r="AU23" s="809"/>
      <c r="AV23" s="809"/>
      <c r="AW23" s="809"/>
      <c r="AX23" s="809"/>
      <c r="AY23" s="810"/>
      <c r="AZ23" s="811" t="s">
        <v>398</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399</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400</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376</v>
      </c>
      <c r="B26" s="728"/>
      <c r="C26" s="728"/>
      <c r="D26" s="728"/>
      <c r="E26" s="728"/>
      <c r="F26" s="728"/>
      <c r="G26" s="728"/>
      <c r="H26" s="728"/>
      <c r="I26" s="728"/>
      <c r="J26" s="728"/>
      <c r="K26" s="728"/>
      <c r="L26" s="728"/>
      <c r="M26" s="728"/>
      <c r="N26" s="728"/>
      <c r="O26" s="728"/>
      <c r="P26" s="729"/>
      <c r="Q26" s="733" t="s">
        <v>401</v>
      </c>
      <c r="R26" s="734"/>
      <c r="S26" s="734"/>
      <c r="T26" s="734"/>
      <c r="U26" s="735"/>
      <c r="V26" s="733" t="s">
        <v>402</v>
      </c>
      <c r="W26" s="734"/>
      <c r="X26" s="734"/>
      <c r="Y26" s="734"/>
      <c r="Z26" s="735"/>
      <c r="AA26" s="733" t="s">
        <v>403</v>
      </c>
      <c r="AB26" s="734"/>
      <c r="AC26" s="734"/>
      <c r="AD26" s="734"/>
      <c r="AE26" s="734"/>
      <c r="AF26" s="814" t="s">
        <v>404</v>
      </c>
      <c r="AG26" s="815"/>
      <c r="AH26" s="815"/>
      <c r="AI26" s="815"/>
      <c r="AJ26" s="816"/>
      <c r="AK26" s="734" t="s">
        <v>405</v>
      </c>
      <c r="AL26" s="734"/>
      <c r="AM26" s="734"/>
      <c r="AN26" s="734"/>
      <c r="AO26" s="735"/>
      <c r="AP26" s="733" t="s">
        <v>406</v>
      </c>
      <c r="AQ26" s="734"/>
      <c r="AR26" s="734"/>
      <c r="AS26" s="734"/>
      <c r="AT26" s="735"/>
      <c r="AU26" s="733" t="s">
        <v>407</v>
      </c>
      <c r="AV26" s="734"/>
      <c r="AW26" s="734"/>
      <c r="AX26" s="734"/>
      <c r="AY26" s="735"/>
      <c r="AZ26" s="733" t="s">
        <v>408</v>
      </c>
      <c r="BA26" s="734"/>
      <c r="BB26" s="734"/>
      <c r="BC26" s="734"/>
      <c r="BD26" s="735"/>
      <c r="BE26" s="733" t="s">
        <v>383</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409</v>
      </c>
      <c r="C28" s="750"/>
      <c r="D28" s="750"/>
      <c r="E28" s="750"/>
      <c r="F28" s="750"/>
      <c r="G28" s="750"/>
      <c r="H28" s="750"/>
      <c r="I28" s="750"/>
      <c r="J28" s="750"/>
      <c r="K28" s="750"/>
      <c r="L28" s="750"/>
      <c r="M28" s="750"/>
      <c r="N28" s="750"/>
      <c r="O28" s="750"/>
      <c r="P28" s="751"/>
      <c r="Q28" s="822">
        <v>3426</v>
      </c>
      <c r="R28" s="823"/>
      <c r="S28" s="823"/>
      <c r="T28" s="823"/>
      <c r="U28" s="823"/>
      <c r="V28" s="823">
        <v>3414</v>
      </c>
      <c r="W28" s="823"/>
      <c r="X28" s="823"/>
      <c r="Y28" s="823"/>
      <c r="Z28" s="823"/>
      <c r="AA28" s="823">
        <v>12</v>
      </c>
      <c r="AB28" s="823"/>
      <c r="AC28" s="823"/>
      <c r="AD28" s="823"/>
      <c r="AE28" s="824"/>
      <c r="AF28" s="825">
        <v>12</v>
      </c>
      <c r="AG28" s="823"/>
      <c r="AH28" s="823"/>
      <c r="AI28" s="823"/>
      <c r="AJ28" s="826"/>
      <c r="AK28" s="827">
        <v>390</v>
      </c>
      <c r="AL28" s="828"/>
      <c r="AM28" s="828"/>
      <c r="AN28" s="828"/>
      <c r="AO28" s="828"/>
      <c r="AP28" s="828" t="s">
        <v>592</v>
      </c>
      <c r="AQ28" s="828"/>
      <c r="AR28" s="828"/>
      <c r="AS28" s="828"/>
      <c r="AT28" s="828"/>
      <c r="AU28" s="828" t="s">
        <v>592</v>
      </c>
      <c r="AV28" s="828"/>
      <c r="AW28" s="828"/>
      <c r="AX28" s="828"/>
      <c r="AY28" s="828"/>
      <c r="AZ28" s="829" t="s">
        <v>592</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410</v>
      </c>
      <c r="C29" s="781"/>
      <c r="D29" s="781"/>
      <c r="E29" s="781"/>
      <c r="F29" s="781"/>
      <c r="G29" s="781"/>
      <c r="H29" s="781"/>
      <c r="I29" s="781"/>
      <c r="J29" s="781"/>
      <c r="K29" s="781"/>
      <c r="L29" s="781"/>
      <c r="M29" s="781"/>
      <c r="N29" s="781"/>
      <c r="O29" s="781"/>
      <c r="P29" s="782"/>
      <c r="Q29" s="783">
        <v>3771</v>
      </c>
      <c r="R29" s="784"/>
      <c r="S29" s="784"/>
      <c r="T29" s="784"/>
      <c r="U29" s="784"/>
      <c r="V29" s="784">
        <v>3531</v>
      </c>
      <c r="W29" s="784"/>
      <c r="X29" s="784"/>
      <c r="Y29" s="784"/>
      <c r="Z29" s="784"/>
      <c r="AA29" s="784">
        <v>240</v>
      </c>
      <c r="AB29" s="784"/>
      <c r="AC29" s="784"/>
      <c r="AD29" s="784"/>
      <c r="AE29" s="785"/>
      <c r="AF29" s="786">
        <v>240</v>
      </c>
      <c r="AG29" s="787"/>
      <c r="AH29" s="787"/>
      <c r="AI29" s="787"/>
      <c r="AJ29" s="788"/>
      <c r="AK29" s="834">
        <v>559</v>
      </c>
      <c r="AL29" s="830"/>
      <c r="AM29" s="830"/>
      <c r="AN29" s="830"/>
      <c r="AO29" s="830"/>
      <c r="AP29" s="830" t="s">
        <v>592</v>
      </c>
      <c r="AQ29" s="830"/>
      <c r="AR29" s="830"/>
      <c r="AS29" s="830"/>
      <c r="AT29" s="830"/>
      <c r="AU29" s="830" t="s">
        <v>592</v>
      </c>
      <c r="AV29" s="830"/>
      <c r="AW29" s="830"/>
      <c r="AX29" s="830"/>
      <c r="AY29" s="830"/>
      <c r="AZ29" s="831" t="s">
        <v>592</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411</v>
      </c>
      <c r="C30" s="781"/>
      <c r="D30" s="781"/>
      <c r="E30" s="781"/>
      <c r="F30" s="781"/>
      <c r="G30" s="781"/>
      <c r="H30" s="781"/>
      <c r="I30" s="781"/>
      <c r="J30" s="781"/>
      <c r="K30" s="781"/>
      <c r="L30" s="781"/>
      <c r="M30" s="781"/>
      <c r="N30" s="781"/>
      <c r="O30" s="781"/>
      <c r="P30" s="782"/>
      <c r="Q30" s="783">
        <v>378</v>
      </c>
      <c r="R30" s="784"/>
      <c r="S30" s="784"/>
      <c r="T30" s="784"/>
      <c r="U30" s="784"/>
      <c r="V30" s="784">
        <v>372</v>
      </c>
      <c r="W30" s="784"/>
      <c r="X30" s="784"/>
      <c r="Y30" s="784"/>
      <c r="Z30" s="784"/>
      <c r="AA30" s="784">
        <v>6</v>
      </c>
      <c r="AB30" s="784"/>
      <c r="AC30" s="784"/>
      <c r="AD30" s="784"/>
      <c r="AE30" s="785"/>
      <c r="AF30" s="786">
        <v>6</v>
      </c>
      <c r="AG30" s="787"/>
      <c r="AH30" s="787"/>
      <c r="AI30" s="787"/>
      <c r="AJ30" s="788"/>
      <c r="AK30" s="834">
        <v>126</v>
      </c>
      <c r="AL30" s="830"/>
      <c r="AM30" s="830"/>
      <c r="AN30" s="830"/>
      <c r="AO30" s="830"/>
      <c r="AP30" s="830" t="s">
        <v>592</v>
      </c>
      <c r="AQ30" s="830"/>
      <c r="AR30" s="830"/>
      <c r="AS30" s="830"/>
      <c r="AT30" s="830"/>
      <c r="AU30" s="830" t="s">
        <v>592</v>
      </c>
      <c r="AV30" s="830"/>
      <c r="AW30" s="830"/>
      <c r="AX30" s="830"/>
      <c r="AY30" s="830"/>
      <c r="AZ30" s="831" t="s">
        <v>592</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412</v>
      </c>
      <c r="C31" s="781"/>
      <c r="D31" s="781"/>
      <c r="E31" s="781"/>
      <c r="F31" s="781"/>
      <c r="G31" s="781"/>
      <c r="H31" s="781"/>
      <c r="I31" s="781"/>
      <c r="J31" s="781"/>
      <c r="K31" s="781"/>
      <c r="L31" s="781"/>
      <c r="M31" s="781"/>
      <c r="N31" s="781"/>
      <c r="O31" s="781"/>
      <c r="P31" s="782"/>
      <c r="Q31" s="783">
        <v>1062</v>
      </c>
      <c r="R31" s="784"/>
      <c r="S31" s="784"/>
      <c r="T31" s="784"/>
      <c r="U31" s="784"/>
      <c r="V31" s="784">
        <v>1112</v>
      </c>
      <c r="W31" s="784"/>
      <c r="X31" s="784"/>
      <c r="Y31" s="784"/>
      <c r="Z31" s="784"/>
      <c r="AA31" s="784">
        <v>-50</v>
      </c>
      <c r="AB31" s="784"/>
      <c r="AC31" s="784"/>
      <c r="AD31" s="784"/>
      <c r="AE31" s="785"/>
      <c r="AF31" s="786">
        <v>812</v>
      </c>
      <c r="AG31" s="787"/>
      <c r="AH31" s="787"/>
      <c r="AI31" s="787"/>
      <c r="AJ31" s="788"/>
      <c r="AK31" s="834">
        <v>198</v>
      </c>
      <c r="AL31" s="830"/>
      <c r="AM31" s="830"/>
      <c r="AN31" s="830"/>
      <c r="AO31" s="830"/>
      <c r="AP31" s="830">
        <v>1923</v>
      </c>
      <c r="AQ31" s="830"/>
      <c r="AR31" s="830"/>
      <c r="AS31" s="830"/>
      <c r="AT31" s="830"/>
      <c r="AU31" s="830">
        <v>1059</v>
      </c>
      <c r="AV31" s="830"/>
      <c r="AW31" s="830"/>
      <c r="AX31" s="830"/>
      <c r="AY31" s="830"/>
      <c r="AZ31" s="831" t="s">
        <v>593</v>
      </c>
      <c r="BA31" s="831"/>
      <c r="BB31" s="831"/>
      <c r="BC31" s="831"/>
      <c r="BD31" s="831"/>
      <c r="BE31" s="832" t="s">
        <v>413</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414</v>
      </c>
      <c r="C32" s="781"/>
      <c r="D32" s="781"/>
      <c r="E32" s="781"/>
      <c r="F32" s="781"/>
      <c r="G32" s="781"/>
      <c r="H32" s="781"/>
      <c r="I32" s="781"/>
      <c r="J32" s="781"/>
      <c r="K32" s="781"/>
      <c r="L32" s="781"/>
      <c r="M32" s="781"/>
      <c r="N32" s="781"/>
      <c r="O32" s="781"/>
      <c r="P32" s="782"/>
      <c r="Q32" s="783">
        <v>367</v>
      </c>
      <c r="R32" s="784"/>
      <c r="S32" s="784"/>
      <c r="T32" s="784"/>
      <c r="U32" s="784"/>
      <c r="V32" s="784">
        <v>367</v>
      </c>
      <c r="W32" s="784"/>
      <c r="X32" s="784"/>
      <c r="Y32" s="784"/>
      <c r="Z32" s="784"/>
      <c r="AA32" s="784">
        <v>0</v>
      </c>
      <c r="AB32" s="784"/>
      <c r="AC32" s="784"/>
      <c r="AD32" s="784"/>
      <c r="AE32" s="785"/>
      <c r="AF32" s="786">
        <v>0</v>
      </c>
      <c r="AG32" s="787"/>
      <c r="AH32" s="787"/>
      <c r="AI32" s="787"/>
      <c r="AJ32" s="788"/>
      <c r="AK32" s="834">
        <v>196</v>
      </c>
      <c r="AL32" s="830"/>
      <c r="AM32" s="830"/>
      <c r="AN32" s="830"/>
      <c r="AO32" s="830"/>
      <c r="AP32" s="830">
        <v>1487</v>
      </c>
      <c r="AQ32" s="830"/>
      <c r="AR32" s="830"/>
      <c r="AS32" s="830"/>
      <c r="AT32" s="830"/>
      <c r="AU32" s="830">
        <v>1487</v>
      </c>
      <c r="AV32" s="830"/>
      <c r="AW32" s="830"/>
      <c r="AX32" s="830"/>
      <c r="AY32" s="830"/>
      <c r="AZ32" s="831" t="s">
        <v>593</v>
      </c>
      <c r="BA32" s="831"/>
      <c r="BB32" s="831"/>
      <c r="BC32" s="831"/>
      <c r="BD32" s="831"/>
      <c r="BE32" s="832" t="s">
        <v>415</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416</v>
      </c>
      <c r="C33" s="781"/>
      <c r="D33" s="781"/>
      <c r="E33" s="781"/>
      <c r="F33" s="781"/>
      <c r="G33" s="781"/>
      <c r="H33" s="781"/>
      <c r="I33" s="781"/>
      <c r="J33" s="781"/>
      <c r="K33" s="781"/>
      <c r="L33" s="781"/>
      <c r="M33" s="781"/>
      <c r="N33" s="781"/>
      <c r="O33" s="781"/>
      <c r="P33" s="782"/>
      <c r="Q33" s="783">
        <v>122</v>
      </c>
      <c r="R33" s="784"/>
      <c r="S33" s="784"/>
      <c r="T33" s="784"/>
      <c r="U33" s="784"/>
      <c r="V33" s="784">
        <v>122</v>
      </c>
      <c r="W33" s="784"/>
      <c r="X33" s="784"/>
      <c r="Y33" s="784"/>
      <c r="Z33" s="784"/>
      <c r="AA33" s="784">
        <v>0</v>
      </c>
      <c r="AB33" s="784"/>
      <c r="AC33" s="784"/>
      <c r="AD33" s="784"/>
      <c r="AE33" s="785"/>
      <c r="AF33" s="786" t="s">
        <v>417</v>
      </c>
      <c r="AG33" s="787"/>
      <c r="AH33" s="787"/>
      <c r="AI33" s="787"/>
      <c r="AJ33" s="788"/>
      <c r="AK33" s="834">
        <v>37</v>
      </c>
      <c r="AL33" s="830"/>
      <c r="AM33" s="830"/>
      <c r="AN33" s="830"/>
      <c r="AO33" s="830"/>
      <c r="AP33" s="830" t="s">
        <v>593</v>
      </c>
      <c r="AQ33" s="830"/>
      <c r="AR33" s="830"/>
      <c r="AS33" s="830"/>
      <c r="AT33" s="830"/>
      <c r="AU33" s="830" t="s">
        <v>593</v>
      </c>
      <c r="AV33" s="830"/>
      <c r="AW33" s="830"/>
      <c r="AX33" s="830"/>
      <c r="AY33" s="830"/>
      <c r="AZ33" s="831" t="s">
        <v>593</v>
      </c>
      <c r="BA33" s="831"/>
      <c r="BB33" s="831"/>
      <c r="BC33" s="831"/>
      <c r="BD33" s="831"/>
      <c r="BE33" s="832" t="s">
        <v>418</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419</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396</v>
      </c>
      <c r="B63" s="789" t="s">
        <v>420</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1070</v>
      </c>
      <c r="AG63" s="844"/>
      <c r="AH63" s="844"/>
      <c r="AI63" s="844"/>
      <c r="AJ63" s="845"/>
      <c r="AK63" s="846"/>
      <c r="AL63" s="841"/>
      <c r="AM63" s="841"/>
      <c r="AN63" s="841"/>
      <c r="AO63" s="841"/>
      <c r="AP63" s="844"/>
      <c r="AQ63" s="844"/>
      <c r="AR63" s="844"/>
      <c r="AS63" s="844"/>
      <c r="AT63" s="844"/>
      <c r="AU63" s="844"/>
      <c r="AV63" s="844"/>
      <c r="AW63" s="844"/>
      <c r="AX63" s="844"/>
      <c r="AY63" s="844"/>
      <c r="AZ63" s="848"/>
      <c r="BA63" s="848"/>
      <c r="BB63" s="848"/>
      <c r="BC63" s="848"/>
      <c r="BD63" s="848"/>
      <c r="BE63" s="849"/>
      <c r="BF63" s="849"/>
      <c r="BG63" s="849"/>
      <c r="BH63" s="849"/>
      <c r="BI63" s="850"/>
      <c r="BJ63" s="851" t="s">
        <v>421</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422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423</v>
      </c>
      <c r="B66" s="728"/>
      <c r="C66" s="728"/>
      <c r="D66" s="728"/>
      <c r="E66" s="728"/>
      <c r="F66" s="728"/>
      <c r="G66" s="728"/>
      <c r="H66" s="728"/>
      <c r="I66" s="728"/>
      <c r="J66" s="728"/>
      <c r="K66" s="728"/>
      <c r="L66" s="728"/>
      <c r="M66" s="728"/>
      <c r="N66" s="728"/>
      <c r="O66" s="728"/>
      <c r="P66" s="729"/>
      <c r="Q66" s="733" t="s">
        <v>424</v>
      </c>
      <c r="R66" s="734"/>
      <c r="S66" s="734"/>
      <c r="T66" s="734"/>
      <c r="U66" s="735"/>
      <c r="V66" s="733" t="s">
        <v>425</v>
      </c>
      <c r="W66" s="734"/>
      <c r="X66" s="734"/>
      <c r="Y66" s="734"/>
      <c r="Z66" s="735"/>
      <c r="AA66" s="733" t="s">
        <v>426</v>
      </c>
      <c r="AB66" s="734"/>
      <c r="AC66" s="734"/>
      <c r="AD66" s="734"/>
      <c r="AE66" s="735"/>
      <c r="AF66" s="854" t="s">
        <v>427</v>
      </c>
      <c r="AG66" s="815"/>
      <c r="AH66" s="815"/>
      <c r="AI66" s="815"/>
      <c r="AJ66" s="855"/>
      <c r="AK66" s="733" t="s">
        <v>428</v>
      </c>
      <c r="AL66" s="728"/>
      <c r="AM66" s="728"/>
      <c r="AN66" s="728"/>
      <c r="AO66" s="729"/>
      <c r="AP66" s="733" t="s">
        <v>429</v>
      </c>
      <c r="AQ66" s="734"/>
      <c r="AR66" s="734"/>
      <c r="AS66" s="734"/>
      <c r="AT66" s="735"/>
      <c r="AU66" s="733" t="s">
        <v>430</v>
      </c>
      <c r="AV66" s="734"/>
      <c r="AW66" s="734"/>
      <c r="AX66" s="734"/>
      <c r="AY66" s="735"/>
      <c r="AZ66" s="733" t="s">
        <v>383</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599</v>
      </c>
      <c r="C68" s="870"/>
      <c r="D68" s="870"/>
      <c r="E68" s="870"/>
      <c r="F68" s="870"/>
      <c r="G68" s="870"/>
      <c r="H68" s="870"/>
      <c r="I68" s="870"/>
      <c r="J68" s="870"/>
      <c r="K68" s="870"/>
      <c r="L68" s="870"/>
      <c r="M68" s="870"/>
      <c r="N68" s="870"/>
      <c r="O68" s="870"/>
      <c r="P68" s="871"/>
      <c r="Q68" s="872">
        <v>6796</v>
      </c>
      <c r="R68" s="866"/>
      <c r="S68" s="866"/>
      <c r="T68" s="866"/>
      <c r="U68" s="866"/>
      <c r="V68" s="866">
        <v>6048</v>
      </c>
      <c r="W68" s="866"/>
      <c r="X68" s="866"/>
      <c r="Y68" s="866"/>
      <c r="Z68" s="866"/>
      <c r="AA68" s="866">
        <v>749</v>
      </c>
      <c r="AB68" s="866"/>
      <c r="AC68" s="866"/>
      <c r="AD68" s="866"/>
      <c r="AE68" s="866"/>
      <c r="AF68" s="866">
        <v>749</v>
      </c>
      <c r="AG68" s="866"/>
      <c r="AH68" s="866"/>
      <c r="AI68" s="866"/>
      <c r="AJ68" s="866"/>
      <c r="AK68" s="866">
        <v>1022</v>
      </c>
      <c r="AL68" s="866"/>
      <c r="AM68" s="866"/>
      <c r="AN68" s="866"/>
      <c r="AO68" s="866"/>
      <c r="AP68" s="866" t="s">
        <v>605</v>
      </c>
      <c r="AQ68" s="866"/>
      <c r="AR68" s="866"/>
      <c r="AS68" s="866"/>
      <c r="AT68" s="866"/>
      <c r="AU68" s="866" t="s">
        <v>605</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600</v>
      </c>
      <c r="C69" s="874"/>
      <c r="D69" s="874"/>
      <c r="E69" s="874"/>
      <c r="F69" s="874"/>
      <c r="G69" s="874"/>
      <c r="H69" s="874"/>
      <c r="I69" s="874"/>
      <c r="J69" s="874"/>
      <c r="K69" s="874"/>
      <c r="L69" s="874"/>
      <c r="M69" s="874"/>
      <c r="N69" s="874"/>
      <c r="O69" s="874"/>
      <c r="P69" s="875"/>
      <c r="Q69" s="876">
        <v>41</v>
      </c>
      <c r="R69" s="830"/>
      <c r="S69" s="830"/>
      <c r="T69" s="830"/>
      <c r="U69" s="830"/>
      <c r="V69" s="830">
        <v>34</v>
      </c>
      <c r="W69" s="830"/>
      <c r="X69" s="830"/>
      <c r="Y69" s="830"/>
      <c r="Z69" s="830"/>
      <c r="AA69" s="830">
        <v>7</v>
      </c>
      <c r="AB69" s="830"/>
      <c r="AC69" s="830"/>
      <c r="AD69" s="830"/>
      <c r="AE69" s="830"/>
      <c r="AF69" s="830">
        <v>7</v>
      </c>
      <c r="AG69" s="830"/>
      <c r="AH69" s="830"/>
      <c r="AI69" s="830"/>
      <c r="AJ69" s="830"/>
      <c r="AK69" s="830" t="s">
        <v>605</v>
      </c>
      <c r="AL69" s="830"/>
      <c r="AM69" s="830"/>
      <c r="AN69" s="830"/>
      <c r="AO69" s="830"/>
      <c r="AP69" s="830" t="s">
        <v>605</v>
      </c>
      <c r="AQ69" s="830"/>
      <c r="AR69" s="830"/>
      <c r="AS69" s="830"/>
      <c r="AT69" s="830"/>
      <c r="AU69" s="830" t="s">
        <v>605</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601</v>
      </c>
      <c r="C70" s="874"/>
      <c r="D70" s="874"/>
      <c r="E70" s="874"/>
      <c r="F70" s="874"/>
      <c r="G70" s="874"/>
      <c r="H70" s="874"/>
      <c r="I70" s="874"/>
      <c r="J70" s="874"/>
      <c r="K70" s="874"/>
      <c r="L70" s="874"/>
      <c r="M70" s="874"/>
      <c r="N70" s="874"/>
      <c r="O70" s="874"/>
      <c r="P70" s="875"/>
      <c r="Q70" s="876">
        <v>12</v>
      </c>
      <c r="R70" s="830"/>
      <c r="S70" s="830"/>
      <c r="T70" s="830"/>
      <c r="U70" s="830"/>
      <c r="V70" s="830">
        <v>9</v>
      </c>
      <c r="W70" s="830"/>
      <c r="X70" s="830"/>
      <c r="Y70" s="830"/>
      <c r="Z70" s="830"/>
      <c r="AA70" s="830">
        <v>3</v>
      </c>
      <c r="AB70" s="830"/>
      <c r="AC70" s="830"/>
      <c r="AD70" s="830"/>
      <c r="AE70" s="830"/>
      <c r="AF70" s="830">
        <v>3</v>
      </c>
      <c r="AG70" s="830"/>
      <c r="AH70" s="830"/>
      <c r="AI70" s="830"/>
      <c r="AJ70" s="830"/>
      <c r="AK70" s="830" t="s">
        <v>605</v>
      </c>
      <c r="AL70" s="830"/>
      <c r="AM70" s="830"/>
      <c r="AN70" s="830"/>
      <c r="AO70" s="830"/>
      <c r="AP70" s="830" t="s">
        <v>605</v>
      </c>
      <c r="AQ70" s="830"/>
      <c r="AR70" s="830"/>
      <c r="AS70" s="830"/>
      <c r="AT70" s="830"/>
      <c r="AU70" s="830" t="s">
        <v>605</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602</v>
      </c>
      <c r="C71" s="874"/>
      <c r="D71" s="874"/>
      <c r="E71" s="874"/>
      <c r="F71" s="874"/>
      <c r="G71" s="874"/>
      <c r="H71" s="874"/>
      <c r="I71" s="874"/>
      <c r="J71" s="874"/>
      <c r="K71" s="874"/>
      <c r="L71" s="874"/>
      <c r="M71" s="874"/>
      <c r="N71" s="874"/>
      <c r="O71" s="874"/>
      <c r="P71" s="875"/>
      <c r="Q71" s="876">
        <v>3</v>
      </c>
      <c r="R71" s="830"/>
      <c r="S71" s="830"/>
      <c r="T71" s="830"/>
      <c r="U71" s="830"/>
      <c r="V71" s="830">
        <v>1</v>
      </c>
      <c r="W71" s="830"/>
      <c r="X71" s="830"/>
      <c r="Y71" s="830"/>
      <c r="Z71" s="830"/>
      <c r="AA71" s="830">
        <v>2</v>
      </c>
      <c r="AB71" s="830"/>
      <c r="AC71" s="830"/>
      <c r="AD71" s="830"/>
      <c r="AE71" s="830"/>
      <c r="AF71" s="830">
        <v>2</v>
      </c>
      <c r="AG71" s="830"/>
      <c r="AH71" s="830"/>
      <c r="AI71" s="830"/>
      <c r="AJ71" s="830"/>
      <c r="AK71" s="830" t="s">
        <v>605</v>
      </c>
      <c r="AL71" s="830"/>
      <c r="AM71" s="830"/>
      <c r="AN71" s="830"/>
      <c r="AO71" s="830"/>
      <c r="AP71" s="830" t="s">
        <v>605</v>
      </c>
      <c r="AQ71" s="830"/>
      <c r="AR71" s="830"/>
      <c r="AS71" s="830"/>
      <c r="AT71" s="830"/>
      <c r="AU71" s="830" t="s">
        <v>605</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603</v>
      </c>
      <c r="C72" s="874"/>
      <c r="D72" s="874"/>
      <c r="E72" s="874"/>
      <c r="F72" s="874"/>
      <c r="G72" s="874"/>
      <c r="H72" s="874"/>
      <c r="I72" s="874"/>
      <c r="J72" s="874"/>
      <c r="K72" s="874"/>
      <c r="L72" s="874"/>
      <c r="M72" s="874"/>
      <c r="N72" s="874"/>
      <c r="O72" s="874"/>
      <c r="P72" s="875"/>
      <c r="Q72" s="876">
        <v>6</v>
      </c>
      <c r="R72" s="830"/>
      <c r="S72" s="830"/>
      <c r="T72" s="830"/>
      <c r="U72" s="830"/>
      <c r="V72" s="830">
        <v>2</v>
      </c>
      <c r="W72" s="830"/>
      <c r="X72" s="830"/>
      <c r="Y72" s="830"/>
      <c r="Z72" s="830"/>
      <c r="AA72" s="830">
        <v>4</v>
      </c>
      <c r="AB72" s="830"/>
      <c r="AC72" s="830"/>
      <c r="AD72" s="830"/>
      <c r="AE72" s="830"/>
      <c r="AF72" s="830">
        <v>4</v>
      </c>
      <c r="AG72" s="830"/>
      <c r="AH72" s="830"/>
      <c r="AI72" s="830"/>
      <c r="AJ72" s="830"/>
      <c r="AK72" s="830" t="s">
        <v>605</v>
      </c>
      <c r="AL72" s="830"/>
      <c r="AM72" s="830"/>
      <c r="AN72" s="830"/>
      <c r="AO72" s="830"/>
      <c r="AP72" s="830" t="s">
        <v>605</v>
      </c>
      <c r="AQ72" s="830"/>
      <c r="AR72" s="830"/>
      <c r="AS72" s="830"/>
      <c r="AT72" s="830"/>
      <c r="AU72" s="830" t="s">
        <v>605</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604</v>
      </c>
      <c r="C73" s="874"/>
      <c r="D73" s="874"/>
      <c r="E73" s="874"/>
      <c r="F73" s="874"/>
      <c r="G73" s="874"/>
      <c r="H73" s="874"/>
      <c r="I73" s="874"/>
      <c r="J73" s="874"/>
      <c r="K73" s="874"/>
      <c r="L73" s="874"/>
      <c r="M73" s="874"/>
      <c r="N73" s="874"/>
      <c r="O73" s="874"/>
      <c r="P73" s="875"/>
      <c r="Q73" s="876">
        <v>32</v>
      </c>
      <c r="R73" s="830"/>
      <c r="S73" s="830"/>
      <c r="T73" s="830"/>
      <c r="U73" s="830"/>
      <c r="V73" s="830">
        <v>27</v>
      </c>
      <c r="W73" s="830"/>
      <c r="X73" s="830"/>
      <c r="Y73" s="830"/>
      <c r="Z73" s="830"/>
      <c r="AA73" s="830">
        <v>5</v>
      </c>
      <c r="AB73" s="830"/>
      <c r="AC73" s="830"/>
      <c r="AD73" s="830"/>
      <c r="AE73" s="830"/>
      <c r="AF73" s="830">
        <v>5</v>
      </c>
      <c r="AG73" s="830"/>
      <c r="AH73" s="830"/>
      <c r="AI73" s="830"/>
      <c r="AJ73" s="830"/>
      <c r="AK73" s="830" t="s">
        <v>605</v>
      </c>
      <c r="AL73" s="830"/>
      <c r="AM73" s="830"/>
      <c r="AN73" s="830"/>
      <c r="AO73" s="830"/>
      <c r="AP73" s="830" t="s">
        <v>605</v>
      </c>
      <c r="AQ73" s="830"/>
      <c r="AR73" s="830"/>
      <c r="AS73" s="830"/>
      <c r="AT73" s="830"/>
      <c r="AU73" s="830" t="s">
        <v>605</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606</v>
      </c>
      <c r="C74" s="874"/>
      <c r="D74" s="874"/>
      <c r="E74" s="874"/>
      <c r="F74" s="874"/>
      <c r="G74" s="874"/>
      <c r="H74" s="874"/>
      <c r="I74" s="874"/>
      <c r="J74" s="874"/>
      <c r="K74" s="874"/>
      <c r="L74" s="874"/>
      <c r="M74" s="874"/>
      <c r="N74" s="874"/>
      <c r="O74" s="874"/>
      <c r="P74" s="875"/>
      <c r="Q74" s="876">
        <v>284</v>
      </c>
      <c r="R74" s="830"/>
      <c r="S74" s="830"/>
      <c r="T74" s="830"/>
      <c r="U74" s="830"/>
      <c r="V74" s="830">
        <v>269</v>
      </c>
      <c r="W74" s="830"/>
      <c r="X74" s="830"/>
      <c r="Y74" s="830"/>
      <c r="Z74" s="830"/>
      <c r="AA74" s="830">
        <v>15</v>
      </c>
      <c r="AB74" s="830"/>
      <c r="AC74" s="830"/>
      <c r="AD74" s="830"/>
      <c r="AE74" s="830"/>
      <c r="AF74" s="830">
        <v>15</v>
      </c>
      <c r="AG74" s="830"/>
      <c r="AH74" s="830"/>
      <c r="AI74" s="830"/>
      <c r="AJ74" s="830"/>
      <c r="AK74" s="830">
        <v>31</v>
      </c>
      <c r="AL74" s="830"/>
      <c r="AM74" s="830"/>
      <c r="AN74" s="830"/>
      <c r="AO74" s="830"/>
      <c r="AP74" s="830" t="s">
        <v>605</v>
      </c>
      <c r="AQ74" s="830"/>
      <c r="AR74" s="830"/>
      <c r="AS74" s="830"/>
      <c r="AT74" s="830"/>
      <c r="AU74" s="830" t="s">
        <v>605</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t="s">
        <v>607</v>
      </c>
      <c r="C75" s="874"/>
      <c r="D75" s="874"/>
      <c r="E75" s="874"/>
      <c r="F75" s="874"/>
      <c r="G75" s="874"/>
      <c r="H75" s="874"/>
      <c r="I75" s="874"/>
      <c r="J75" s="874"/>
      <c r="K75" s="874"/>
      <c r="L75" s="874"/>
      <c r="M75" s="874"/>
      <c r="N75" s="874"/>
      <c r="O75" s="874"/>
      <c r="P75" s="875"/>
      <c r="Q75" s="877">
        <v>230610</v>
      </c>
      <c r="R75" s="878"/>
      <c r="S75" s="878"/>
      <c r="T75" s="878"/>
      <c r="U75" s="834"/>
      <c r="V75" s="879">
        <v>226088</v>
      </c>
      <c r="W75" s="878"/>
      <c r="X75" s="878"/>
      <c r="Y75" s="878"/>
      <c r="Z75" s="834"/>
      <c r="AA75" s="879">
        <v>4522</v>
      </c>
      <c r="AB75" s="878"/>
      <c r="AC75" s="878"/>
      <c r="AD75" s="878"/>
      <c r="AE75" s="834"/>
      <c r="AF75" s="879">
        <v>4522</v>
      </c>
      <c r="AG75" s="878"/>
      <c r="AH75" s="878"/>
      <c r="AI75" s="878"/>
      <c r="AJ75" s="834"/>
      <c r="AK75" s="879">
        <v>41</v>
      </c>
      <c r="AL75" s="878"/>
      <c r="AM75" s="878"/>
      <c r="AN75" s="878"/>
      <c r="AO75" s="834"/>
      <c r="AP75" s="879" t="s">
        <v>605</v>
      </c>
      <c r="AQ75" s="878"/>
      <c r="AR75" s="878"/>
      <c r="AS75" s="878"/>
      <c r="AT75" s="834"/>
      <c r="AU75" s="879" t="s">
        <v>605</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t="s">
        <v>608</v>
      </c>
      <c r="C76" s="874"/>
      <c r="D76" s="874"/>
      <c r="E76" s="874"/>
      <c r="F76" s="874"/>
      <c r="G76" s="874"/>
      <c r="H76" s="874"/>
      <c r="I76" s="874"/>
      <c r="J76" s="874"/>
      <c r="K76" s="874"/>
      <c r="L76" s="874"/>
      <c r="M76" s="874"/>
      <c r="N76" s="874"/>
      <c r="O76" s="874"/>
      <c r="P76" s="875"/>
      <c r="Q76" s="877">
        <v>4241</v>
      </c>
      <c r="R76" s="878"/>
      <c r="S76" s="878"/>
      <c r="T76" s="878"/>
      <c r="U76" s="834"/>
      <c r="V76" s="879">
        <v>3942</v>
      </c>
      <c r="W76" s="878"/>
      <c r="X76" s="878"/>
      <c r="Y76" s="878"/>
      <c r="Z76" s="834"/>
      <c r="AA76" s="879">
        <v>299</v>
      </c>
      <c r="AB76" s="878"/>
      <c r="AC76" s="878"/>
      <c r="AD76" s="878"/>
      <c r="AE76" s="834"/>
      <c r="AF76" s="879">
        <v>2114</v>
      </c>
      <c r="AG76" s="878"/>
      <c r="AH76" s="878"/>
      <c r="AI76" s="878"/>
      <c r="AJ76" s="834"/>
      <c r="AK76" s="879">
        <v>452</v>
      </c>
      <c r="AL76" s="878"/>
      <c r="AM76" s="878"/>
      <c r="AN76" s="878"/>
      <c r="AO76" s="834"/>
      <c r="AP76" s="879">
        <v>2716</v>
      </c>
      <c r="AQ76" s="878"/>
      <c r="AR76" s="878"/>
      <c r="AS76" s="878"/>
      <c r="AT76" s="834"/>
      <c r="AU76" s="879">
        <v>992</v>
      </c>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396</v>
      </c>
      <c r="B88" s="789" t="s">
        <v>431</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c r="AG88" s="844"/>
      <c r="AH88" s="844"/>
      <c r="AI88" s="844"/>
      <c r="AJ88" s="844"/>
      <c r="AK88" s="841"/>
      <c r="AL88" s="841"/>
      <c r="AM88" s="841"/>
      <c r="AN88" s="841"/>
      <c r="AO88" s="841"/>
      <c r="AP88" s="844"/>
      <c r="AQ88" s="844"/>
      <c r="AR88" s="844"/>
      <c r="AS88" s="844"/>
      <c r="AT88" s="844"/>
      <c r="AU88" s="844"/>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396</v>
      </c>
      <c r="BR102" s="789" t="s">
        <v>432</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433</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434</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437</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438</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439</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440</v>
      </c>
      <c r="AB109" s="893"/>
      <c r="AC109" s="893"/>
      <c r="AD109" s="893"/>
      <c r="AE109" s="894"/>
      <c r="AF109" s="892" t="s">
        <v>441</v>
      </c>
      <c r="AG109" s="893"/>
      <c r="AH109" s="893"/>
      <c r="AI109" s="893"/>
      <c r="AJ109" s="894"/>
      <c r="AK109" s="892" t="s">
        <v>313</v>
      </c>
      <c r="AL109" s="893"/>
      <c r="AM109" s="893"/>
      <c r="AN109" s="893"/>
      <c r="AO109" s="894"/>
      <c r="AP109" s="892" t="s">
        <v>442</v>
      </c>
      <c r="AQ109" s="893"/>
      <c r="AR109" s="893"/>
      <c r="AS109" s="893"/>
      <c r="AT109" s="895"/>
      <c r="AU109" s="912" t="s">
        <v>439</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440</v>
      </c>
      <c r="BR109" s="893"/>
      <c r="BS109" s="893"/>
      <c r="BT109" s="893"/>
      <c r="BU109" s="894"/>
      <c r="BV109" s="892" t="s">
        <v>441</v>
      </c>
      <c r="BW109" s="893"/>
      <c r="BX109" s="893"/>
      <c r="BY109" s="893"/>
      <c r="BZ109" s="894"/>
      <c r="CA109" s="892" t="s">
        <v>313</v>
      </c>
      <c r="CB109" s="893"/>
      <c r="CC109" s="893"/>
      <c r="CD109" s="893"/>
      <c r="CE109" s="894"/>
      <c r="CF109" s="913" t="s">
        <v>442</v>
      </c>
      <c r="CG109" s="913"/>
      <c r="CH109" s="913"/>
      <c r="CI109" s="913"/>
      <c r="CJ109" s="913"/>
      <c r="CK109" s="892" t="s">
        <v>443</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440</v>
      </c>
      <c r="DH109" s="893"/>
      <c r="DI109" s="893"/>
      <c r="DJ109" s="893"/>
      <c r="DK109" s="894"/>
      <c r="DL109" s="892" t="s">
        <v>441</v>
      </c>
      <c r="DM109" s="893"/>
      <c r="DN109" s="893"/>
      <c r="DO109" s="893"/>
      <c r="DP109" s="894"/>
      <c r="DQ109" s="892" t="s">
        <v>313</v>
      </c>
      <c r="DR109" s="893"/>
      <c r="DS109" s="893"/>
      <c r="DT109" s="893"/>
      <c r="DU109" s="894"/>
      <c r="DV109" s="892" t="s">
        <v>442</v>
      </c>
      <c r="DW109" s="893"/>
      <c r="DX109" s="893"/>
      <c r="DY109" s="893"/>
      <c r="DZ109" s="895"/>
    </row>
    <row r="110" spans="1:131" s="230" customFormat="1" ht="26.25" customHeight="1" x14ac:dyDescent="0.15">
      <c r="A110" s="896" t="s">
        <v>444</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2831680</v>
      </c>
      <c r="AB110" s="900"/>
      <c r="AC110" s="900"/>
      <c r="AD110" s="900"/>
      <c r="AE110" s="901"/>
      <c r="AF110" s="902">
        <v>2914961</v>
      </c>
      <c r="AG110" s="900"/>
      <c r="AH110" s="900"/>
      <c r="AI110" s="900"/>
      <c r="AJ110" s="901"/>
      <c r="AK110" s="902">
        <v>2981545</v>
      </c>
      <c r="AL110" s="900"/>
      <c r="AM110" s="900"/>
      <c r="AN110" s="900"/>
      <c r="AO110" s="901"/>
      <c r="AP110" s="903">
        <v>29.4</v>
      </c>
      <c r="AQ110" s="904"/>
      <c r="AR110" s="904"/>
      <c r="AS110" s="904"/>
      <c r="AT110" s="905"/>
      <c r="AU110" s="906" t="s">
        <v>75</v>
      </c>
      <c r="AV110" s="907"/>
      <c r="AW110" s="907"/>
      <c r="AX110" s="907"/>
      <c r="AY110" s="907"/>
      <c r="AZ110" s="929" t="s">
        <v>445</v>
      </c>
      <c r="BA110" s="897"/>
      <c r="BB110" s="897"/>
      <c r="BC110" s="897"/>
      <c r="BD110" s="897"/>
      <c r="BE110" s="897"/>
      <c r="BF110" s="897"/>
      <c r="BG110" s="897"/>
      <c r="BH110" s="897"/>
      <c r="BI110" s="897"/>
      <c r="BJ110" s="897"/>
      <c r="BK110" s="897"/>
      <c r="BL110" s="897"/>
      <c r="BM110" s="897"/>
      <c r="BN110" s="897"/>
      <c r="BO110" s="897"/>
      <c r="BP110" s="898"/>
      <c r="BQ110" s="930">
        <v>27229485</v>
      </c>
      <c r="BR110" s="931"/>
      <c r="BS110" s="931"/>
      <c r="BT110" s="931"/>
      <c r="BU110" s="931"/>
      <c r="BV110" s="931">
        <v>26296282</v>
      </c>
      <c r="BW110" s="931"/>
      <c r="BX110" s="931"/>
      <c r="BY110" s="931"/>
      <c r="BZ110" s="931"/>
      <c r="CA110" s="931">
        <v>25143600</v>
      </c>
      <c r="CB110" s="931"/>
      <c r="CC110" s="931"/>
      <c r="CD110" s="931"/>
      <c r="CE110" s="931"/>
      <c r="CF110" s="944">
        <v>247.9</v>
      </c>
      <c r="CG110" s="945"/>
      <c r="CH110" s="945"/>
      <c r="CI110" s="945"/>
      <c r="CJ110" s="945"/>
      <c r="CK110" s="946" t="s">
        <v>446</v>
      </c>
      <c r="CL110" s="947"/>
      <c r="CM110" s="929" t="s">
        <v>447</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448</v>
      </c>
      <c r="DH110" s="931"/>
      <c r="DI110" s="931"/>
      <c r="DJ110" s="931"/>
      <c r="DK110" s="931"/>
      <c r="DL110" s="931" t="s">
        <v>421</v>
      </c>
      <c r="DM110" s="931"/>
      <c r="DN110" s="931"/>
      <c r="DO110" s="931"/>
      <c r="DP110" s="931"/>
      <c r="DQ110" s="931" t="s">
        <v>417</v>
      </c>
      <c r="DR110" s="931"/>
      <c r="DS110" s="931"/>
      <c r="DT110" s="931"/>
      <c r="DU110" s="931"/>
      <c r="DV110" s="932" t="s">
        <v>417</v>
      </c>
      <c r="DW110" s="932"/>
      <c r="DX110" s="932"/>
      <c r="DY110" s="932"/>
      <c r="DZ110" s="933"/>
    </row>
    <row r="111" spans="1:131" s="230" customFormat="1" ht="26.25" customHeight="1" x14ac:dyDescent="0.15">
      <c r="A111" s="934" t="s">
        <v>449</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448</v>
      </c>
      <c r="AB111" s="938"/>
      <c r="AC111" s="938"/>
      <c r="AD111" s="938"/>
      <c r="AE111" s="939"/>
      <c r="AF111" s="940" t="s">
        <v>448</v>
      </c>
      <c r="AG111" s="938"/>
      <c r="AH111" s="938"/>
      <c r="AI111" s="938"/>
      <c r="AJ111" s="939"/>
      <c r="AK111" s="940" t="s">
        <v>448</v>
      </c>
      <c r="AL111" s="938"/>
      <c r="AM111" s="938"/>
      <c r="AN111" s="938"/>
      <c r="AO111" s="939"/>
      <c r="AP111" s="941" t="s">
        <v>448</v>
      </c>
      <c r="AQ111" s="942"/>
      <c r="AR111" s="942"/>
      <c r="AS111" s="942"/>
      <c r="AT111" s="943"/>
      <c r="AU111" s="908"/>
      <c r="AV111" s="909"/>
      <c r="AW111" s="909"/>
      <c r="AX111" s="909"/>
      <c r="AY111" s="909"/>
      <c r="AZ111" s="922" t="s">
        <v>450</v>
      </c>
      <c r="BA111" s="923"/>
      <c r="BB111" s="923"/>
      <c r="BC111" s="923"/>
      <c r="BD111" s="923"/>
      <c r="BE111" s="923"/>
      <c r="BF111" s="923"/>
      <c r="BG111" s="923"/>
      <c r="BH111" s="923"/>
      <c r="BI111" s="923"/>
      <c r="BJ111" s="923"/>
      <c r="BK111" s="923"/>
      <c r="BL111" s="923"/>
      <c r="BM111" s="923"/>
      <c r="BN111" s="923"/>
      <c r="BO111" s="923"/>
      <c r="BP111" s="924"/>
      <c r="BQ111" s="925" t="s">
        <v>448</v>
      </c>
      <c r="BR111" s="926"/>
      <c r="BS111" s="926"/>
      <c r="BT111" s="926"/>
      <c r="BU111" s="926"/>
      <c r="BV111" s="926" t="s">
        <v>448</v>
      </c>
      <c r="BW111" s="926"/>
      <c r="BX111" s="926"/>
      <c r="BY111" s="926"/>
      <c r="BZ111" s="926"/>
      <c r="CA111" s="926" t="s">
        <v>451</v>
      </c>
      <c r="CB111" s="926"/>
      <c r="CC111" s="926"/>
      <c r="CD111" s="926"/>
      <c r="CE111" s="926"/>
      <c r="CF111" s="920" t="s">
        <v>421</v>
      </c>
      <c r="CG111" s="921"/>
      <c r="CH111" s="921"/>
      <c r="CI111" s="921"/>
      <c r="CJ111" s="921"/>
      <c r="CK111" s="948"/>
      <c r="CL111" s="949"/>
      <c r="CM111" s="922" t="s">
        <v>452</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448</v>
      </c>
      <c r="DH111" s="926"/>
      <c r="DI111" s="926"/>
      <c r="DJ111" s="926"/>
      <c r="DK111" s="926"/>
      <c r="DL111" s="926" t="s">
        <v>448</v>
      </c>
      <c r="DM111" s="926"/>
      <c r="DN111" s="926"/>
      <c r="DO111" s="926"/>
      <c r="DP111" s="926"/>
      <c r="DQ111" s="926" t="s">
        <v>448</v>
      </c>
      <c r="DR111" s="926"/>
      <c r="DS111" s="926"/>
      <c r="DT111" s="926"/>
      <c r="DU111" s="926"/>
      <c r="DV111" s="927" t="s">
        <v>448</v>
      </c>
      <c r="DW111" s="927"/>
      <c r="DX111" s="927"/>
      <c r="DY111" s="927"/>
      <c r="DZ111" s="928"/>
    </row>
    <row r="112" spans="1:131" s="230" customFormat="1" ht="26.25" customHeight="1" x14ac:dyDescent="0.15">
      <c r="A112" s="952" t="s">
        <v>453</v>
      </c>
      <c r="B112" s="953"/>
      <c r="C112" s="923" t="s">
        <v>454</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421</v>
      </c>
      <c r="AB112" s="959"/>
      <c r="AC112" s="959"/>
      <c r="AD112" s="959"/>
      <c r="AE112" s="960"/>
      <c r="AF112" s="961" t="s">
        <v>421</v>
      </c>
      <c r="AG112" s="959"/>
      <c r="AH112" s="959"/>
      <c r="AI112" s="959"/>
      <c r="AJ112" s="960"/>
      <c r="AK112" s="961" t="s">
        <v>417</v>
      </c>
      <c r="AL112" s="959"/>
      <c r="AM112" s="959"/>
      <c r="AN112" s="959"/>
      <c r="AO112" s="960"/>
      <c r="AP112" s="962" t="s">
        <v>417</v>
      </c>
      <c r="AQ112" s="963"/>
      <c r="AR112" s="963"/>
      <c r="AS112" s="963"/>
      <c r="AT112" s="964"/>
      <c r="AU112" s="908"/>
      <c r="AV112" s="909"/>
      <c r="AW112" s="909"/>
      <c r="AX112" s="909"/>
      <c r="AY112" s="909"/>
      <c r="AZ112" s="922" t="s">
        <v>455</v>
      </c>
      <c r="BA112" s="923"/>
      <c r="BB112" s="923"/>
      <c r="BC112" s="923"/>
      <c r="BD112" s="923"/>
      <c r="BE112" s="923"/>
      <c r="BF112" s="923"/>
      <c r="BG112" s="923"/>
      <c r="BH112" s="923"/>
      <c r="BI112" s="923"/>
      <c r="BJ112" s="923"/>
      <c r="BK112" s="923"/>
      <c r="BL112" s="923"/>
      <c r="BM112" s="923"/>
      <c r="BN112" s="923"/>
      <c r="BO112" s="923"/>
      <c r="BP112" s="924"/>
      <c r="BQ112" s="925">
        <v>3195069</v>
      </c>
      <c r="BR112" s="926"/>
      <c r="BS112" s="926"/>
      <c r="BT112" s="926"/>
      <c r="BU112" s="926"/>
      <c r="BV112" s="926">
        <v>2830650</v>
      </c>
      <c r="BW112" s="926"/>
      <c r="BX112" s="926"/>
      <c r="BY112" s="926"/>
      <c r="BZ112" s="926"/>
      <c r="CA112" s="926">
        <v>2545869</v>
      </c>
      <c r="CB112" s="926"/>
      <c r="CC112" s="926"/>
      <c r="CD112" s="926"/>
      <c r="CE112" s="926"/>
      <c r="CF112" s="920">
        <v>25.1</v>
      </c>
      <c r="CG112" s="921"/>
      <c r="CH112" s="921"/>
      <c r="CI112" s="921"/>
      <c r="CJ112" s="921"/>
      <c r="CK112" s="948"/>
      <c r="CL112" s="949"/>
      <c r="CM112" s="922" t="s">
        <v>456</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451</v>
      </c>
      <c r="DH112" s="926"/>
      <c r="DI112" s="926"/>
      <c r="DJ112" s="926"/>
      <c r="DK112" s="926"/>
      <c r="DL112" s="926" t="s">
        <v>421</v>
      </c>
      <c r="DM112" s="926"/>
      <c r="DN112" s="926"/>
      <c r="DO112" s="926"/>
      <c r="DP112" s="926"/>
      <c r="DQ112" s="926" t="s">
        <v>421</v>
      </c>
      <c r="DR112" s="926"/>
      <c r="DS112" s="926"/>
      <c r="DT112" s="926"/>
      <c r="DU112" s="926"/>
      <c r="DV112" s="927" t="s">
        <v>451</v>
      </c>
      <c r="DW112" s="927"/>
      <c r="DX112" s="927"/>
      <c r="DY112" s="927"/>
      <c r="DZ112" s="928"/>
    </row>
    <row r="113" spans="1:130" s="230" customFormat="1" ht="26.25" customHeight="1" x14ac:dyDescent="0.15">
      <c r="A113" s="954"/>
      <c r="B113" s="955"/>
      <c r="C113" s="923" t="s">
        <v>457</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251475</v>
      </c>
      <c r="AB113" s="938"/>
      <c r="AC113" s="938"/>
      <c r="AD113" s="938"/>
      <c r="AE113" s="939"/>
      <c r="AF113" s="940">
        <v>255394</v>
      </c>
      <c r="AG113" s="938"/>
      <c r="AH113" s="938"/>
      <c r="AI113" s="938"/>
      <c r="AJ113" s="939"/>
      <c r="AK113" s="940">
        <v>272979</v>
      </c>
      <c r="AL113" s="938"/>
      <c r="AM113" s="938"/>
      <c r="AN113" s="938"/>
      <c r="AO113" s="939"/>
      <c r="AP113" s="941">
        <v>2.7</v>
      </c>
      <c r="AQ113" s="942"/>
      <c r="AR113" s="942"/>
      <c r="AS113" s="942"/>
      <c r="AT113" s="943"/>
      <c r="AU113" s="908"/>
      <c r="AV113" s="909"/>
      <c r="AW113" s="909"/>
      <c r="AX113" s="909"/>
      <c r="AY113" s="909"/>
      <c r="AZ113" s="922" t="s">
        <v>458</v>
      </c>
      <c r="BA113" s="923"/>
      <c r="BB113" s="923"/>
      <c r="BC113" s="923"/>
      <c r="BD113" s="923"/>
      <c r="BE113" s="923"/>
      <c r="BF113" s="923"/>
      <c r="BG113" s="923"/>
      <c r="BH113" s="923"/>
      <c r="BI113" s="923"/>
      <c r="BJ113" s="923"/>
      <c r="BK113" s="923"/>
      <c r="BL113" s="923"/>
      <c r="BM113" s="923"/>
      <c r="BN113" s="923"/>
      <c r="BO113" s="923"/>
      <c r="BP113" s="924"/>
      <c r="BQ113" s="925">
        <v>1010297</v>
      </c>
      <c r="BR113" s="926"/>
      <c r="BS113" s="926"/>
      <c r="BT113" s="926"/>
      <c r="BU113" s="926"/>
      <c r="BV113" s="926">
        <v>940503</v>
      </c>
      <c r="BW113" s="926"/>
      <c r="BX113" s="926"/>
      <c r="BY113" s="926"/>
      <c r="BZ113" s="926"/>
      <c r="CA113" s="926">
        <v>992146</v>
      </c>
      <c r="CB113" s="926"/>
      <c r="CC113" s="926"/>
      <c r="CD113" s="926"/>
      <c r="CE113" s="926"/>
      <c r="CF113" s="920">
        <v>9.8000000000000007</v>
      </c>
      <c r="CG113" s="921"/>
      <c r="CH113" s="921"/>
      <c r="CI113" s="921"/>
      <c r="CJ113" s="921"/>
      <c r="CK113" s="948"/>
      <c r="CL113" s="949"/>
      <c r="CM113" s="922" t="s">
        <v>459</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417</v>
      </c>
      <c r="DH113" s="959"/>
      <c r="DI113" s="959"/>
      <c r="DJ113" s="959"/>
      <c r="DK113" s="960"/>
      <c r="DL113" s="961" t="s">
        <v>417</v>
      </c>
      <c r="DM113" s="959"/>
      <c r="DN113" s="959"/>
      <c r="DO113" s="959"/>
      <c r="DP113" s="960"/>
      <c r="DQ113" s="961" t="s">
        <v>451</v>
      </c>
      <c r="DR113" s="959"/>
      <c r="DS113" s="959"/>
      <c r="DT113" s="959"/>
      <c r="DU113" s="960"/>
      <c r="DV113" s="962" t="s">
        <v>451</v>
      </c>
      <c r="DW113" s="963"/>
      <c r="DX113" s="963"/>
      <c r="DY113" s="963"/>
      <c r="DZ113" s="964"/>
    </row>
    <row r="114" spans="1:130" s="230" customFormat="1" ht="26.25" customHeight="1" x14ac:dyDescent="0.15">
      <c r="A114" s="954"/>
      <c r="B114" s="955"/>
      <c r="C114" s="923" t="s">
        <v>460</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94769</v>
      </c>
      <c r="AB114" s="959"/>
      <c r="AC114" s="959"/>
      <c r="AD114" s="959"/>
      <c r="AE114" s="960"/>
      <c r="AF114" s="961">
        <v>79292</v>
      </c>
      <c r="AG114" s="959"/>
      <c r="AH114" s="959"/>
      <c r="AI114" s="959"/>
      <c r="AJ114" s="960"/>
      <c r="AK114" s="961">
        <v>75466</v>
      </c>
      <c r="AL114" s="959"/>
      <c r="AM114" s="959"/>
      <c r="AN114" s="959"/>
      <c r="AO114" s="960"/>
      <c r="AP114" s="962">
        <v>0.7</v>
      </c>
      <c r="AQ114" s="963"/>
      <c r="AR114" s="963"/>
      <c r="AS114" s="963"/>
      <c r="AT114" s="964"/>
      <c r="AU114" s="908"/>
      <c r="AV114" s="909"/>
      <c r="AW114" s="909"/>
      <c r="AX114" s="909"/>
      <c r="AY114" s="909"/>
      <c r="AZ114" s="922" t="s">
        <v>461</v>
      </c>
      <c r="BA114" s="923"/>
      <c r="BB114" s="923"/>
      <c r="BC114" s="923"/>
      <c r="BD114" s="923"/>
      <c r="BE114" s="923"/>
      <c r="BF114" s="923"/>
      <c r="BG114" s="923"/>
      <c r="BH114" s="923"/>
      <c r="BI114" s="923"/>
      <c r="BJ114" s="923"/>
      <c r="BK114" s="923"/>
      <c r="BL114" s="923"/>
      <c r="BM114" s="923"/>
      <c r="BN114" s="923"/>
      <c r="BO114" s="923"/>
      <c r="BP114" s="924"/>
      <c r="BQ114" s="925">
        <v>688888</v>
      </c>
      <c r="BR114" s="926"/>
      <c r="BS114" s="926"/>
      <c r="BT114" s="926"/>
      <c r="BU114" s="926"/>
      <c r="BV114" s="926">
        <v>1230773</v>
      </c>
      <c r="BW114" s="926"/>
      <c r="BX114" s="926"/>
      <c r="BY114" s="926"/>
      <c r="BZ114" s="926"/>
      <c r="CA114" s="926">
        <v>1909439</v>
      </c>
      <c r="CB114" s="926"/>
      <c r="CC114" s="926"/>
      <c r="CD114" s="926"/>
      <c r="CE114" s="926"/>
      <c r="CF114" s="920">
        <v>18.8</v>
      </c>
      <c r="CG114" s="921"/>
      <c r="CH114" s="921"/>
      <c r="CI114" s="921"/>
      <c r="CJ114" s="921"/>
      <c r="CK114" s="948"/>
      <c r="CL114" s="949"/>
      <c r="CM114" s="922" t="s">
        <v>462</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417</v>
      </c>
      <c r="DH114" s="959"/>
      <c r="DI114" s="959"/>
      <c r="DJ114" s="959"/>
      <c r="DK114" s="960"/>
      <c r="DL114" s="961" t="s">
        <v>448</v>
      </c>
      <c r="DM114" s="959"/>
      <c r="DN114" s="959"/>
      <c r="DO114" s="959"/>
      <c r="DP114" s="960"/>
      <c r="DQ114" s="961" t="s">
        <v>421</v>
      </c>
      <c r="DR114" s="959"/>
      <c r="DS114" s="959"/>
      <c r="DT114" s="959"/>
      <c r="DU114" s="960"/>
      <c r="DV114" s="962" t="s">
        <v>421</v>
      </c>
      <c r="DW114" s="963"/>
      <c r="DX114" s="963"/>
      <c r="DY114" s="963"/>
      <c r="DZ114" s="964"/>
    </row>
    <row r="115" spans="1:130" s="230" customFormat="1" ht="26.25" customHeight="1" x14ac:dyDescent="0.15">
      <c r="A115" s="954"/>
      <c r="B115" s="955"/>
      <c r="C115" s="923" t="s">
        <v>463</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9790</v>
      </c>
      <c r="AB115" s="938"/>
      <c r="AC115" s="938"/>
      <c r="AD115" s="938"/>
      <c r="AE115" s="939"/>
      <c r="AF115" s="940">
        <v>11372</v>
      </c>
      <c r="AG115" s="938"/>
      <c r="AH115" s="938"/>
      <c r="AI115" s="938"/>
      <c r="AJ115" s="939"/>
      <c r="AK115" s="940">
        <v>6277</v>
      </c>
      <c r="AL115" s="938"/>
      <c r="AM115" s="938"/>
      <c r="AN115" s="938"/>
      <c r="AO115" s="939"/>
      <c r="AP115" s="941">
        <v>0.1</v>
      </c>
      <c r="AQ115" s="942"/>
      <c r="AR115" s="942"/>
      <c r="AS115" s="942"/>
      <c r="AT115" s="943"/>
      <c r="AU115" s="908"/>
      <c r="AV115" s="909"/>
      <c r="AW115" s="909"/>
      <c r="AX115" s="909"/>
      <c r="AY115" s="909"/>
      <c r="AZ115" s="922" t="s">
        <v>464</v>
      </c>
      <c r="BA115" s="923"/>
      <c r="BB115" s="923"/>
      <c r="BC115" s="923"/>
      <c r="BD115" s="923"/>
      <c r="BE115" s="923"/>
      <c r="BF115" s="923"/>
      <c r="BG115" s="923"/>
      <c r="BH115" s="923"/>
      <c r="BI115" s="923"/>
      <c r="BJ115" s="923"/>
      <c r="BK115" s="923"/>
      <c r="BL115" s="923"/>
      <c r="BM115" s="923"/>
      <c r="BN115" s="923"/>
      <c r="BO115" s="923"/>
      <c r="BP115" s="924"/>
      <c r="BQ115" s="925" t="s">
        <v>451</v>
      </c>
      <c r="BR115" s="926"/>
      <c r="BS115" s="926"/>
      <c r="BT115" s="926"/>
      <c r="BU115" s="926"/>
      <c r="BV115" s="926" t="s">
        <v>417</v>
      </c>
      <c r="BW115" s="926"/>
      <c r="BX115" s="926"/>
      <c r="BY115" s="926"/>
      <c r="BZ115" s="926"/>
      <c r="CA115" s="926" t="s">
        <v>421</v>
      </c>
      <c r="CB115" s="926"/>
      <c r="CC115" s="926"/>
      <c r="CD115" s="926"/>
      <c r="CE115" s="926"/>
      <c r="CF115" s="920" t="s">
        <v>417</v>
      </c>
      <c r="CG115" s="921"/>
      <c r="CH115" s="921"/>
      <c r="CI115" s="921"/>
      <c r="CJ115" s="921"/>
      <c r="CK115" s="948"/>
      <c r="CL115" s="949"/>
      <c r="CM115" s="922" t="s">
        <v>465</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417</v>
      </c>
      <c r="DH115" s="959"/>
      <c r="DI115" s="959"/>
      <c r="DJ115" s="959"/>
      <c r="DK115" s="960"/>
      <c r="DL115" s="961" t="s">
        <v>417</v>
      </c>
      <c r="DM115" s="959"/>
      <c r="DN115" s="959"/>
      <c r="DO115" s="959"/>
      <c r="DP115" s="960"/>
      <c r="DQ115" s="961" t="s">
        <v>421</v>
      </c>
      <c r="DR115" s="959"/>
      <c r="DS115" s="959"/>
      <c r="DT115" s="959"/>
      <c r="DU115" s="960"/>
      <c r="DV115" s="962" t="s">
        <v>448</v>
      </c>
      <c r="DW115" s="963"/>
      <c r="DX115" s="963"/>
      <c r="DY115" s="963"/>
      <c r="DZ115" s="964"/>
    </row>
    <row r="116" spans="1:130" s="230" customFormat="1" ht="26.25" customHeight="1" x14ac:dyDescent="0.15">
      <c r="A116" s="956"/>
      <c r="B116" s="957"/>
      <c r="C116" s="965" t="s">
        <v>466</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v>1897</v>
      </c>
      <c r="AB116" s="959"/>
      <c r="AC116" s="959"/>
      <c r="AD116" s="959"/>
      <c r="AE116" s="960"/>
      <c r="AF116" s="961" t="s">
        <v>451</v>
      </c>
      <c r="AG116" s="959"/>
      <c r="AH116" s="959"/>
      <c r="AI116" s="959"/>
      <c r="AJ116" s="960"/>
      <c r="AK116" s="961" t="s">
        <v>417</v>
      </c>
      <c r="AL116" s="959"/>
      <c r="AM116" s="959"/>
      <c r="AN116" s="959"/>
      <c r="AO116" s="960"/>
      <c r="AP116" s="962" t="s">
        <v>451</v>
      </c>
      <c r="AQ116" s="963"/>
      <c r="AR116" s="963"/>
      <c r="AS116" s="963"/>
      <c r="AT116" s="964"/>
      <c r="AU116" s="908"/>
      <c r="AV116" s="909"/>
      <c r="AW116" s="909"/>
      <c r="AX116" s="909"/>
      <c r="AY116" s="909"/>
      <c r="AZ116" s="967" t="s">
        <v>467</v>
      </c>
      <c r="BA116" s="968"/>
      <c r="BB116" s="968"/>
      <c r="BC116" s="968"/>
      <c r="BD116" s="968"/>
      <c r="BE116" s="968"/>
      <c r="BF116" s="968"/>
      <c r="BG116" s="968"/>
      <c r="BH116" s="968"/>
      <c r="BI116" s="968"/>
      <c r="BJ116" s="968"/>
      <c r="BK116" s="968"/>
      <c r="BL116" s="968"/>
      <c r="BM116" s="968"/>
      <c r="BN116" s="968"/>
      <c r="BO116" s="968"/>
      <c r="BP116" s="969"/>
      <c r="BQ116" s="925" t="s">
        <v>451</v>
      </c>
      <c r="BR116" s="926"/>
      <c r="BS116" s="926"/>
      <c r="BT116" s="926"/>
      <c r="BU116" s="926"/>
      <c r="BV116" s="926" t="s">
        <v>417</v>
      </c>
      <c r="BW116" s="926"/>
      <c r="BX116" s="926"/>
      <c r="BY116" s="926"/>
      <c r="BZ116" s="926"/>
      <c r="CA116" s="926" t="s">
        <v>421</v>
      </c>
      <c r="CB116" s="926"/>
      <c r="CC116" s="926"/>
      <c r="CD116" s="926"/>
      <c r="CE116" s="926"/>
      <c r="CF116" s="920" t="s">
        <v>417</v>
      </c>
      <c r="CG116" s="921"/>
      <c r="CH116" s="921"/>
      <c r="CI116" s="921"/>
      <c r="CJ116" s="921"/>
      <c r="CK116" s="948"/>
      <c r="CL116" s="949"/>
      <c r="CM116" s="922" t="s">
        <v>468</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451</v>
      </c>
      <c r="DH116" s="959"/>
      <c r="DI116" s="959"/>
      <c r="DJ116" s="959"/>
      <c r="DK116" s="960"/>
      <c r="DL116" s="961" t="s">
        <v>451</v>
      </c>
      <c r="DM116" s="959"/>
      <c r="DN116" s="959"/>
      <c r="DO116" s="959"/>
      <c r="DP116" s="960"/>
      <c r="DQ116" s="961" t="s">
        <v>451</v>
      </c>
      <c r="DR116" s="959"/>
      <c r="DS116" s="959"/>
      <c r="DT116" s="959"/>
      <c r="DU116" s="960"/>
      <c r="DV116" s="962" t="s">
        <v>451</v>
      </c>
      <c r="DW116" s="963"/>
      <c r="DX116" s="963"/>
      <c r="DY116" s="963"/>
      <c r="DZ116" s="964"/>
    </row>
    <row r="117" spans="1:130" s="230" customFormat="1" ht="26.25" customHeight="1" x14ac:dyDescent="0.15">
      <c r="A117" s="912" t="s">
        <v>193</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469</v>
      </c>
      <c r="Z117" s="894"/>
      <c r="AA117" s="978">
        <v>3189611</v>
      </c>
      <c r="AB117" s="979"/>
      <c r="AC117" s="979"/>
      <c r="AD117" s="979"/>
      <c r="AE117" s="980"/>
      <c r="AF117" s="981">
        <v>3261019</v>
      </c>
      <c r="AG117" s="979"/>
      <c r="AH117" s="979"/>
      <c r="AI117" s="979"/>
      <c r="AJ117" s="980"/>
      <c r="AK117" s="981">
        <v>3336267</v>
      </c>
      <c r="AL117" s="979"/>
      <c r="AM117" s="979"/>
      <c r="AN117" s="979"/>
      <c r="AO117" s="980"/>
      <c r="AP117" s="982"/>
      <c r="AQ117" s="983"/>
      <c r="AR117" s="983"/>
      <c r="AS117" s="983"/>
      <c r="AT117" s="984"/>
      <c r="AU117" s="908"/>
      <c r="AV117" s="909"/>
      <c r="AW117" s="909"/>
      <c r="AX117" s="909"/>
      <c r="AY117" s="909"/>
      <c r="AZ117" s="974" t="s">
        <v>470</v>
      </c>
      <c r="BA117" s="975"/>
      <c r="BB117" s="975"/>
      <c r="BC117" s="975"/>
      <c r="BD117" s="975"/>
      <c r="BE117" s="975"/>
      <c r="BF117" s="975"/>
      <c r="BG117" s="975"/>
      <c r="BH117" s="975"/>
      <c r="BI117" s="975"/>
      <c r="BJ117" s="975"/>
      <c r="BK117" s="975"/>
      <c r="BL117" s="975"/>
      <c r="BM117" s="975"/>
      <c r="BN117" s="975"/>
      <c r="BO117" s="975"/>
      <c r="BP117" s="976"/>
      <c r="BQ117" s="925" t="s">
        <v>417</v>
      </c>
      <c r="BR117" s="926"/>
      <c r="BS117" s="926"/>
      <c r="BT117" s="926"/>
      <c r="BU117" s="926"/>
      <c r="BV117" s="926" t="s">
        <v>451</v>
      </c>
      <c r="BW117" s="926"/>
      <c r="BX117" s="926"/>
      <c r="BY117" s="926"/>
      <c r="BZ117" s="926"/>
      <c r="CA117" s="926" t="s">
        <v>471</v>
      </c>
      <c r="CB117" s="926"/>
      <c r="CC117" s="926"/>
      <c r="CD117" s="926"/>
      <c r="CE117" s="926"/>
      <c r="CF117" s="920" t="s">
        <v>472</v>
      </c>
      <c r="CG117" s="921"/>
      <c r="CH117" s="921"/>
      <c r="CI117" s="921"/>
      <c r="CJ117" s="921"/>
      <c r="CK117" s="948"/>
      <c r="CL117" s="949"/>
      <c r="CM117" s="922" t="s">
        <v>473</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474</v>
      </c>
      <c r="DH117" s="959"/>
      <c r="DI117" s="959"/>
      <c r="DJ117" s="959"/>
      <c r="DK117" s="960"/>
      <c r="DL117" s="961" t="s">
        <v>471</v>
      </c>
      <c r="DM117" s="959"/>
      <c r="DN117" s="959"/>
      <c r="DO117" s="959"/>
      <c r="DP117" s="960"/>
      <c r="DQ117" s="961" t="s">
        <v>475</v>
      </c>
      <c r="DR117" s="959"/>
      <c r="DS117" s="959"/>
      <c r="DT117" s="959"/>
      <c r="DU117" s="960"/>
      <c r="DV117" s="962" t="s">
        <v>398</v>
      </c>
      <c r="DW117" s="963"/>
      <c r="DX117" s="963"/>
      <c r="DY117" s="963"/>
      <c r="DZ117" s="964"/>
    </row>
    <row r="118" spans="1:130" s="230" customFormat="1" ht="26.25" customHeight="1" x14ac:dyDescent="0.15">
      <c r="A118" s="912" t="s">
        <v>443</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440</v>
      </c>
      <c r="AB118" s="893"/>
      <c r="AC118" s="893"/>
      <c r="AD118" s="893"/>
      <c r="AE118" s="894"/>
      <c r="AF118" s="892" t="s">
        <v>441</v>
      </c>
      <c r="AG118" s="893"/>
      <c r="AH118" s="893"/>
      <c r="AI118" s="893"/>
      <c r="AJ118" s="894"/>
      <c r="AK118" s="892" t="s">
        <v>313</v>
      </c>
      <c r="AL118" s="893"/>
      <c r="AM118" s="893"/>
      <c r="AN118" s="893"/>
      <c r="AO118" s="894"/>
      <c r="AP118" s="970" t="s">
        <v>442</v>
      </c>
      <c r="AQ118" s="971"/>
      <c r="AR118" s="971"/>
      <c r="AS118" s="971"/>
      <c r="AT118" s="972"/>
      <c r="AU118" s="908"/>
      <c r="AV118" s="909"/>
      <c r="AW118" s="909"/>
      <c r="AX118" s="909"/>
      <c r="AY118" s="909"/>
      <c r="AZ118" s="973" t="s">
        <v>476</v>
      </c>
      <c r="BA118" s="965"/>
      <c r="BB118" s="965"/>
      <c r="BC118" s="965"/>
      <c r="BD118" s="965"/>
      <c r="BE118" s="965"/>
      <c r="BF118" s="965"/>
      <c r="BG118" s="965"/>
      <c r="BH118" s="965"/>
      <c r="BI118" s="965"/>
      <c r="BJ118" s="965"/>
      <c r="BK118" s="965"/>
      <c r="BL118" s="965"/>
      <c r="BM118" s="965"/>
      <c r="BN118" s="965"/>
      <c r="BO118" s="965"/>
      <c r="BP118" s="966"/>
      <c r="BQ118" s="999" t="s">
        <v>139</v>
      </c>
      <c r="BR118" s="1000"/>
      <c r="BS118" s="1000"/>
      <c r="BT118" s="1000"/>
      <c r="BU118" s="1000"/>
      <c r="BV118" s="1000" t="s">
        <v>398</v>
      </c>
      <c r="BW118" s="1000"/>
      <c r="BX118" s="1000"/>
      <c r="BY118" s="1000"/>
      <c r="BZ118" s="1000"/>
      <c r="CA118" s="1000" t="s">
        <v>472</v>
      </c>
      <c r="CB118" s="1000"/>
      <c r="CC118" s="1000"/>
      <c r="CD118" s="1000"/>
      <c r="CE118" s="1000"/>
      <c r="CF118" s="920" t="s">
        <v>451</v>
      </c>
      <c r="CG118" s="921"/>
      <c r="CH118" s="921"/>
      <c r="CI118" s="921"/>
      <c r="CJ118" s="921"/>
      <c r="CK118" s="948"/>
      <c r="CL118" s="949"/>
      <c r="CM118" s="922" t="s">
        <v>477</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451</v>
      </c>
      <c r="DH118" s="959"/>
      <c r="DI118" s="959"/>
      <c r="DJ118" s="959"/>
      <c r="DK118" s="960"/>
      <c r="DL118" s="961" t="s">
        <v>471</v>
      </c>
      <c r="DM118" s="959"/>
      <c r="DN118" s="959"/>
      <c r="DO118" s="959"/>
      <c r="DP118" s="960"/>
      <c r="DQ118" s="961" t="s">
        <v>417</v>
      </c>
      <c r="DR118" s="959"/>
      <c r="DS118" s="959"/>
      <c r="DT118" s="959"/>
      <c r="DU118" s="960"/>
      <c r="DV118" s="962" t="s">
        <v>417</v>
      </c>
      <c r="DW118" s="963"/>
      <c r="DX118" s="963"/>
      <c r="DY118" s="963"/>
      <c r="DZ118" s="964"/>
    </row>
    <row r="119" spans="1:130" s="230" customFormat="1" ht="26.25" customHeight="1" x14ac:dyDescent="0.15">
      <c r="A119" s="1056" t="s">
        <v>446</v>
      </c>
      <c r="B119" s="947"/>
      <c r="C119" s="929" t="s">
        <v>447</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478</v>
      </c>
      <c r="AB119" s="900"/>
      <c r="AC119" s="900"/>
      <c r="AD119" s="900"/>
      <c r="AE119" s="901"/>
      <c r="AF119" s="902" t="s">
        <v>139</v>
      </c>
      <c r="AG119" s="900"/>
      <c r="AH119" s="900"/>
      <c r="AI119" s="900"/>
      <c r="AJ119" s="901"/>
      <c r="AK119" s="902" t="s">
        <v>417</v>
      </c>
      <c r="AL119" s="900"/>
      <c r="AM119" s="900"/>
      <c r="AN119" s="900"/>
      <c r="AO119" s="901"/>
      <c r="AP119" s="903" t="s">
        <v>417</v>
      </c>
      <c r="AQ119" s="904"/>
      <c r="AR119" s="904"/>
      <c r="AS119" s="904"/>
      <c r="AT119" s="905"/>
      <c r="AU119" s="910"/>
      <c r="AV119" s="911"/>
      <c r="AW119" s="911"/>
      <c r="AX119" s="911"/>
      <c r="AY119" s="911"/>
      <c r="AZ119" s="251" t="s">
        <v>193</v>
      </c>
      <c r="BA119" s="251"/>
      <c r="BB119" s="251"/>
      <c r="BC119" s="251"/>
      <c r="BD119" s="251"/>
      <c r="BE119" s="251"/>
      <c r="BF119" s="251"/>
      <c r="BG119" s="251"/>
      <c r="BH119" s="251"/>
      <c r="BI119" s="251"/>
      <c r="BJ119" s="251"/>
      <c r="BK119" s="251"/>
      <c r="BL119" s="251"/>
      <c r="BM119" s="251"/>
      <c r="BN119" s="251"/>
      <c r="BO119" s="977" t="s">
        <v>479</v>
      </c>
      <c r="BP119" s="1005"/>
      <c r="BQ119" s="999">
        <v>32123739</v>
      </c>
      <c r="BR119" s="1000"/>
      <c r="BS119" s="1000"/>
      <c r="BT119" s="1000"/>
      <c r="BU119" s="1000"/>
      <c r="BV119" s="1000">
        <v>31298208</v>
      </c>
      <c r="BW119" s="1000"/>
      <c r="BX119" s="1000"/>
      <c r="BY119" s="1000"/>
      <c r="BZ119" s="1000"/>
      <c r="CA119" s="1000">
        <v>30591054</v>
      </c>
      <c r="CB119" s="1000"/>
      <c r="CC119" s="1000"/>
      <c r="CD119" s="1000"/>
      <c r="CE119" s="1000"/>
      <c r="CF119" s="1001"/>
      <c r="CG119" s="1002"/>
      <c r="CH119" s="1002"/>
      <c r="CI119" s="1002"/>
      <c r="CJ119" s="1003"/>
      <c r="CK119" s="950"/>
      <c r="CL119" s="951"/>
      <c r="CM119" s="973" t="s">
        <v>480</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474</v>
      </c>
      <c r="DH119" s="986"/>
      <c r="DI119" s="986"/>
      <c r="DJ119" s="986"/>
      <c r="DK119" s="987"/>
      <c r="DL119" s="985" t="s">
        <v>478</v>
      </c>
      <c r="DM119" s="986"/>
      <c r="DN119" s="986"/>
      <c r="DO119" s="986"/>
      <c r="DP119" s="987"/>
      <c r="DQ119" s="985" t="s">
        <v>451</v>
      </c>
      <c r="DR119" s="986"/>
      <c r="DS119" s="986"/>
      <c r="DT119" s="986"/>
      <c r="DU119" s="987"/>
      <c r="DV119" s="988" t="s">
        <v>417</v>
      </c>
      <c r="DW119" s="989"/>
      <c r="DX119" s="989"/>
      <c r="DY119" s="989"/>
      <c r="DZ119" s="990"/>
    </row>
    <row r="120" spans="1:130" s="230" customFormat="1" ht="26.25" customHeight="1" x14ac:dyDescent="0.15">
      <c r="A120" s="1057"/>
      <c r="B120" s="949"/>
      <c r="C120" s="922" t="s">
        <v>452</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471</v>
      </c>
      <c r="AB120" s="959"/>
      <c r="AC120" s="959"/>
      <c r="AD120" s="959"/>
      <c r="AE120" s="960"/>
      <c r="AF120" s="961" t="s">
        <v>474</v>
      </c>
      <c r="AG120" s="959"/>
      <c r="AH120" s="959"/>
      <c r="AI120" s="959"/>
      <c r="AJ120" s="960"/>
      <c r="AK120" s="961" t="s">
        <v>451</v>
      </c>
      <c r="AL120" s="959"/>
      <c r="AM120" s="959"/>
      <c r="AN120" s="959"/>
      <c r="AO120" s="960"/>
      <c r="AP120" s="962" t="s">
        <v>398</v>
      </c>
      <c r="AQ120" s="963"/>
      <c r="AR120" s="963"/>
      <c r="AS120" s="963"/>
      <c r="AT120" s="964"/>
      <c r="AU120" s="991" t="s">
        <v>481</v>
      </c>
      <c r="AV120" s="992"/>
      <c r="AW120" s="992"/>
      <c r="AX120" s="992"/>
      <c r="AY120" s="993"/>
      <c r="AZ120" s="929" t="s">
        <v>482</v>
      </c>
      <c r="BA120" s="897"/>
      <c r="BB120" s="897"/>
      <c r="BC120" s="897"/>
      <c r="BD120" s="897"/>
      <c r="BE120" s="897"/>
      <c r="BF120" s="897"/>
      <c r="BG120" s="897"/>
      <c r="BH120" s="897"/>
      <c r="BI120" s="897"/>
      <c r="BJ120" s="897"/>
      <c r="BK120" s="897"/>
      <c r="BL120" s="897"/>
      <c r="BM120" s="897"/>
      <c r="BN120" s="897"/>
      <c r="BO120" s="897"/>
      <c r="BP120" s="898"/>
      <c r="BQ120" s="930">
        <v>5330997</v>
      </c>
      <c r="BR120" s="931"/>
      <c r="BS120" s="931"/>
      <c r="BT120" s="931"/>
      <c r="BU120" s="931"/>
      <c r="BV120" s="931">
        <v>6331991</v>
      </c>
      <c r="BW120" s="931"/>
      <c r="BX120" s="931"/>
      <c r="BY120" s="931"/>
      <c r="BZ120" s="931"/>
      <c r="CA120" s="931">
        <v>7069242</v>
      </c>
      <c r="CB120" s="931"/>
      <c r="CC120" s="931"/>
      <c r="CD120" s="931"/>
      <c r="CE120" s="931"/>
      <c r="CF120" s="944">
        <v>69.7</v>
      </c>
      <c r="CG120" s="945"/>
      <c r="CH120" s="945"/>
      <c r="CI120" s="945"/>
      <c r="CJ120" s="945"/>
      <c r="CK120" s="1006" t="s">
        <v>483</v>
      </c>
      <c r="CL120" s="1007"/>
      <c r="CM120" s="1007"/>
      <c r="CN120" s="1007"/>
      <c r="CO120" s="1008"/>
      <c r="CP120" s="1014" t="s">
        <v>484</v>
      </c>
      <c r="CQ120" s="1015"/>
      <c r="CR120" s="1015"/>
      <c r="CS120" s="1015"/>
      <c r="CT120" s="1015"/>
      <c r="CU120" s="1015"/>
      <c r="CV120" s="1015"/>
      <c r="CW120" s="1015"/>
      <c r="CX120" s="1015"/>
      <c r="CY120" s="1015"/>
      <c r="CZ120" s="1015"/>
      <c r="DA120" s="1015"/>
      <c r="DB120" s="1015"/>
      <c r="DC120" s="1015"/>
      <c r="DD120" s="1015"/>
      <c r="DE120" s="1015"/>
      <c r="DF120" s="1016"/>
      <c r="DG120" s="930">
        <v>1623255</v>
      </c>
      <c r="DH120" s="931"/>
      <c r="DI120" s="931"/>
      <c r="DJ120" s="931"/>
      <c r="DK120" s="931"/>
      <c r="DL120" s="931">
        <v>1544442</v>
      </c>
      <c r="DM120" s="931"/>
      <c r="DN120" s="931"/>
      <c r="DO120" s="931"/>
      <c r="DP120" s="931"/>
      <c r="DQ120" s="931">
        <v>1486509</v>
      </c>
      <c r="DR120" s="931"/>
      <c r="DS120" s="931"/>
      <c r="DT120" s="931"/>
      <c r="DU120" s="931"/>
      <c r="DV120" s="932">
        <v>14.7</v>
      </c>
      <c r="DW120" s="932"/>
      <c r="DX120" s="932"/>
      <c r="DY120" s="932"/>
      <c r="DZ120" s="933"/>
    </row>
    <row r="121" spans="1:130" s="230" customFormat="1" ht="26.25" customHeight="1" x14ac:dyDescent="0.15">
      <c r="A121" s="1057"/>
      <c r="B121" s="949"/>
      <c r="C121" s="974" t="s">
        <v>485</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472</v>
      </c>
      <c r="AB121" s="959"/>
      <c r="AC121" s="959"/>
      <c r="AD121" s="959"/>
      <c r="AE121" s="960"/>
      <c r="AF121" s="961" t="s">
        <v>478</v>
      </c>
      <c r="AG121" s="959"/>
      <c r="AH121" s="959"/>
      <c r="AI121" s="959"/>
      <c r="AJ121" s="960"/>
      <c r="AK121" s="961" t="s">
        <v>451</v>
      </c>
      <c r="AL121" s="959"/>
      <c r="AM121" s="959"/>
      <c r="AN121" s="959"/>
      <c r="AO121" s="960"/>
      <c r="AP121" s="962" t="s">
        <v>472</v>
      </c>
      <c r="AQ121" s="963"/>
      <c r="AR121" s="963"/>
      <c r="AS121" s="963"/>
      <c r="AT121" s="964"/>
      <c r="AU121" s="994"/>
      <c r="AV121" s="995"/>
      <c r="AW121" s="995"/>
      <c r="AX121" s="995"/>
      <c r="AY121" s="996"/>
      <c r="AZ121" s="922" t="s">
        <v>486</v>
      </c>
      <c r="BA121" s="923"/>
      <c r="BB121" s="923"/>
      <c r="BC121" s="923"/>
      <c r="BD121" s="923"/>
      <c r="BE121" s="923"/>
      <c r="BF121" s="923"/>
      <c r="BG121" s="923"/>
      <c r="BH121" s="923"/>
      <c r="BI121" s="923"/>
      <c r="BJ121" s="923"/>
      <c r="BK121" s="923"/>
      <c r="BL121" s="923"/>
      <c r="BM121" s="923"/>
      <c r="BN121" s="923"/>
      <c r="BO121" s="923"/>
      <c r="BP121" s="924"/>
      <c r="BQ121" s="925">
        <v>775557</v>
      </c>
      <c r="BR121" s="926"/>
      <c r="BS121" s="926"/>
      <c r="BT121" s="926"/>
      <c r="BU121" s="926"/>
      <c r="BV121" s="926">
        <v>848732</v>
      </c>
      <c r="BW121" s="926"/>
      <c r="BX121" s="926"/>
      <c r="BY121" s="926"/>
      <c r="BZ121" s="926"/>
      <c r="CA121" s="926">
        <v>1018653</v>
      </c>
      <c r="CB121" s="926"/>
      <c r="CC121" s="926"/>
      <c r="CD121" s="926"/>
      <c r="CE121" s="926"/>
      <c r="CF121" s="920">
        <v>10</v>
      </c>
      <c r="CG121" s="921"/>
      <c r="CH121" s="921"/>
      <c r="CI121" s="921"/>
      <c r="CJ121" s="921"/>
      <c r="CK121" s="1009"/>
      <c r="CL121" s="1010"/>
      <c r="CM121" s="1010"/>
      <c r="CN121" s="1010"/>
      <c r="CO121" s="1011"/>
      <c r="CP121" s="1019" t="s">
        <v>487</v>
      </c>
      <c r="CQ121" s="1020"/>
      <c r="CR121" s="1020"/>
      <c r="CS121" s="1020"/>
      <c r="CT121" s="1020"/>
      <c r="CU121" s="1020"/>
      <c r="CV121" s="1020"/>
      <c r="CW121" s="1020"/>
      <c r="CX121" s="1020"/>
      <c r="CY121" s="1020"/>
      <c r="CZ121" s="1020"/>
      <c r="DA121" s="1020"/>
      <c r="DB121" s="1020"/>
      <c r="DC121" s="1020"/>
      <c r="DD121" s="1020"/>
      <c r="DE121" s="1020"/>
      <c r="DF121" s="1021"/>
      <c r="DG121" s="925">
        <v>1571814</v>
      </c>
      <c r="DH121" s="926"/>
      <c r="DI121" s="926"/>
      <c r="DJ121" s="926"/>
      <c r="DK121" s="926"/>
      <c r="DL121" s="926">
        <v>1286208</v>
      </c>
      <c r="DM121" s="926"/>
      <c r="DN121" s="926"/>
      <c r="DO121" s="926"/>
      <c r="DP121" s="926"/>
      <c r="DQ121" s="926">
        <v>1059360</v>
      </c>
      <c r="DR121" s="926"/>
      <c r="DS121" s="926"/>
      <c r="DT121" s="926"/>
      <c r="DU121" s="926"/>
      <c r="DV121" s="927">
        <v>10.4</v>
      </c>
      <c r="DW121" s="927"/>
      <c r="DX121" s="927"/>
      <c r="DY121" s="927"/>
      <c r="DZ121" s="928"/>
    </row>
    <row r="122" spans="1:130" s="230" customFormat="1" ht="26.25" customHeight="1" x14ac:dyDescent="0.15">
      <c r="A122" s="1057"/>
      <c r="B122" s="949"/>
      <c r="C122" s="922" t="s">
        <v>462</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478</v>
      </c>
      <c r="AB122" s="959"/>
      <c r="AC122" s="959"/>
      <c r="AD122" s="959"/>
      <c r="AE122" s="960"/>
      <c r="AF122" s="961" t="s">
        <v>417</v>
      </c>
      <c r="AG122" s="959"/>
      <c r="AH122" s="959"/>
      <c r="AI122" s="959"/>
      <c r="AJ122" s="960"/>
      <c r="AK122" s="961" t="s">
        <v>474</v>
      </c>
      <c r="AL122" s="959"/>
      <c r="AM122" s="959"/>
      <c r="AN122" s="959"/>
      <c r="AO122" s="960"/>
      <c r="AP122" s="962" t="s">
        <v>471</v>
      </c>
      <c r="AQ122" s="963"/>
      <c r="AR122" s="963"/>
      <c r="AS122" s="963"/>
      <c r="AT122" s="964"/>
      <c r="AU122" s="994"/>
      <c r="AV122" s="995"/>
      <c r="AW122" s="995"/>
      <c r="AX122" s="995"/>
      <c r="AY122" s="996"/>
      <c r="AZ122" s="973" t="s">
        <v>488</v>
      </c>
      <c r="BA122" s="965"/>
      <c r="BB122" s="965"/>
      <c r="BC122" s="965"/>
      <c r="BD122" s="965"/>
      <c r="BE122" s="965"/>
      <c r="BF122" s="965"/>
      <c r="BG122" s="965"/>
      <c r="BH122" s="965"/>
      <c r="BI122" s="965"/>
      <c r="BJ122" s="965"/>
      <c r="BK122" s="965"/>
      <c r="BL122" s="965"/>
      <c r="BM122" s="965"/>
      <c r="BN122" s="965"/>
      <c r="BO122" s="965"/>
      <c r="BP122" s="966"/>
      <c r="BQ122" s="999">
        <v>22737474</v>
      </c>
      <c r="BR122" s="1000"/>
      <c r="BS122" s="1000"/>
      <c r="BT122" s="1000"/>
      <c r="BU122" s="1000"/>
      <c r="BV122" s="1000">
        <v>21734875</v>
      </c>
      <c r="BW122" s="1000"/>
      <c r="BX122" s="1000"/>
      <c r="BY122" s="1000"/>
      <c r="BZ122" s="1000"/>
      <c r="CA122" s="1000">
        <v>20615769</v>
      </c>
      <c r="CB122" s="1000"/>
      <c r="CC122" s="1000"/>
      <c r="CD122" s="1000"/>
      <c r="CE122" s="1000"/>
      <c r="CF122" s="1017">
        <v>203.2</v>
      </c>
      <c r="CG122" s="1018"/>
      <c r="CH122" s="1018"/>
      <c r="CI122" s="1018"/>
      <c r="CJ122" s="1018"/>
      <c r="CK122" s="1009"/>
      <c r="CL122" s="1010"/>
      <c r="CM122" s="1010"/>
      <c r="CN122" s="1010"/>
      <c r="CO122" s="1011"/>
      <c r="CP122" s="1019" t="s">
        <v>489</v>
      </c>
      <c r="CQ122" s="1020"/>
      <c r="CR122" s="1020"/>
      <c r="CS122" s="1020"/>
      <c r="CT122" s="1020"/>
      <c r="CU122" s="1020"/>
      <c r="CV122" s="1020"/>
      <c r="CW122" s="1020"/>
      <c r="CX122" s="1020"/>
      <c r="CY122" s="1020"/>
      <c r="CZ122" s="1020"/>
      <c r="DA122" s="1020"/>
      <c r="DB122" s="1020"/>
      <c r="DC122" s="1020"/>
      <c r="DD122" s="1020"/>
      <c r="DE122" s="1020"/>
      <c r="DF122" s="1021"/>
      <c r="DG122" s="925" t="s">
        <v>471</v>
      </c>
      <c r="DH122" s="926"/>
      <c r="DI122" s="926"/>
      <c r="DJ122" s="926"/>
      <c r="DK122" s="926"/>
      <c r="DL122" s="926" t="s">
        <v>472</v>
      </c>
      <c r="DM122" s="926"/>
      <c r="DN122" s="926"/>
      <c r="DO122" s="926"/>
      <c r="DP122" s="926"/>
      <c r="DQ122" s="926" t="s">
        <v>474</v>
      </c>
      <c r="DR122" s="926"/>
      <c r="DS122" s="926"/>
      <c r="DT122" s="926"/>
      <c r="DU122" s="926"/>
      <c r="DV122" s="927" t="s">
        <v>472</v>
      </c>
      <c r="DW122" s="927"/>
      <c r="DX122" s="927"/>
      <c r="DY122" s="927"/>
      <c r="DZ122" s="928"/>
    </row>
    <row r="123" spans="1:130" s="230" customFormat="1" ht="26.25" customHeight="1" x14ac:dyDescent="0.15">
      <c r="A123" s="1057"/>
      <c r="B123" s="949"/>
      <c r="C123" s="922" t="s">
        <v>468</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139</v>
      </c>
      <c r="AB123" s="959"/>
      <c r="AC123" s="959"/>
      <c r="AD123" s="959"/>
      <c r="AE123" s="960"/>
      <c r="AF123" s="961" t="s">
        <v>474</v>
      </c>
      <c r="AG123" s="959"/>
      <c r="AH123" s="959"/>
      <c r="AI123" s="959"/>
      <c r="AJ123" s="960"/>
      <c r="AK123" s="961" t="s">
        <v>474</v>
      </c>
      <c r="AL123" s="959"/>
      <c r="AM123" s="959"/>
      <c r="AN123" s="959"/>
      <c r="AO123" s="960"/>
      <c r="AP123" s="962" t="s">
        <v>475</v>
      </c>
      <c r="AQ123" s="963"/>
      <c r="AR123" s="963"/>
      <c r="AS123" s="963"/>
      <c r="AT123" s="964"/>
      <c r="AU123" s="997"/>
      <c r="AV123" s="998"/>
      <c r="AW123" s="998"/>
      <c r="AX123" s="998"/>
      <c r="AY123" s="998"/>
      <c r="AZ123" s="251" t="s">
        <v>193</v>
      </c>
      <c r="BA123" s="251"/>
      <c r="BB123" s="251"/>
      <c r="BC123" s="251"/>
      <c r="BD123" s="251"/>
      <c r="BE123" s="251"/>
      <c r="BF123" s="251"/>
      <c r="BG123" s="251"/>
      <c r="BH123" s="251"/>
      <c r="BI123" s="251"/>
      <c r="BJ123" s="251"/>
      <c r="BK123" s="251"/>
      <c r="BL123" s="251"/>
      <c r="BM123" s="251"/>
      <c r="BN123" s="251"/>
      <c r="BO123" s="977" t="s">
        <v>490</v>
      </c>
      <c r="BP123" s="1005"/>
      <c r="BQ123" s="1063">
        <v>28844028</v>
      </c>
      <c r="BR123" s="1064"/>
      <c r="BS123" s="1064"/>
      <c r="BT123" s="1064"/>
      <c r="BU123" s="1064"/>
      <c r="BV123" s="1064">
        <v>28915598</v>
      </c>
      <c r="BW123" s="1064"/>
      <c r="BX123" s="1064"/>
      <c r="BY123" s="1064"/>
      <c r="BZ123" s="1064"/>
      <c r="CA123" s="1064">
        <v>28703664</v>
      </c>
      <c r="CB123" s="1064"/>
      <c r="CC123" s="1064"/>
      <c r="CD123" s="1064"/>
      <c r="CE123" s="1064"/>
      <c r="CF123" s="1001"/>
      <c r="CG123" s="1002"/>
      <c r="CH123" s="1002"/>
      <c r="CI123" s="1002"/>
      <c r="CJ123" s="1003"/>
      <c r="CK123" s="1009"/>
      <c r="CL123" s="1010"/>
      <c r="CM123" s="1010"/>
      <c r="CN123" s="1010"/>
      <c r="CO123" s="1011"/>
      <c r="CP123" s="1019" t="s">
        <v>491</v>
      </c>
      <c r="CQ123" s="1020"/>
      <c r="CR123" s="1020"/>
      <c r="CS123" s="1020"/>
      <c r="CT123" s="1020"/>
      <c r="CU123" s="1020"/>
      <c r="CV123" s="1020"/>
      <c r="CW123" s="1020"/>
      <c r="CX123" s="1020"/>
      <c r="CY123" s="1020"/>
      <c r="CZ123" s="1020"/>
      <c r="DA123" s="1020"/>
      <c r="DB123" s="1020"/>
      <c r="DC123" s="1020"/>
      <c r="DD123" s="1020"/>
      <c r="DE123" s="1020"/>
      <c r="DF123" s="1021"/>
      <c r="DG123" s="958" t="s">
        <v>492</v>
      </c>
      <c r="DH123" s="959"/>
      <c r="DI123" s="959"/>
      <c r="DJ123" s="959"/>
      <c r="DK123" s="960"/>
      <c r="DL123" s="961" t="s">
        <v>471</v>
      </c>
      <c r="DM123" s="959"/>
      <c r="DN123" s="959"/>
      <c r="DO123" s="959"/>
      <c r="DP123" s="960"/>
      <c r="DQ123" s="961" t="s">
        <v>417</v>
      </c>
      <c r="DR123" s="959"/>
      <c r="DS123" s="959"/>
      <c r="DT123" s="959"/>
      <c r="DU123" s="960"/>
      <c r="DV123" s="962" t="s">
        <v>478</v>
      </c>
      <c r="DW123" s="963"/>
      <c r="DX123" s="963"/>
      <c r="DY123" s="963"/>
      <c r="DZ123" s="964"/>
    </row>
    <row r="124" spans="1:130" s="230" customFormat="1" ht="26.25" customHeight="1" thickBot="1" x14ac:dyDescent="0.2">
      <c r="A124" s="1057"/>
      <c r="B124" s="949"/>
      <c r="C124" s="922" t="s">
        <v>473</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471</v>
      </c>
      <c r="AB124" s="959"/>
      <c r="AC124" s="959"/>
      <c r="AD124" s="959"/>
      <c r="AE124" s="960"/>
      <c r="AF124" s="961" t="s">
        <v>451</v>
      </c>
      <c r="AG124" s="959"/>
      <c r="AH124" s="959"/>
      <c r="AI124" s="959"/>
      <c r="AJ124" s="960"/>
      <c r="AK124" s="961" t="s">
        <v>398</v>
      </c>
      <c r="AL124" s="959"/>
      <c r="AM124" s="959"/>
      <c r="AN124" s="959"/>
      <c r="AO124" s="960"/>
      <c r="AP124" s="962" t="s">
        <v>451</v>
      </c>
      <c r="AQ124" s="963"/>
      <c r="AR124" s="963"/>
      <c r="AS124" s="963"/>
      <c r="AT124" s="964"/>
      <c r="AU124" s="1059" t="s">
        <v>493</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32.799999999999997</v>
      </c>
      <c r="BR124" s="1027"/>
      <c r="BS124" s="1027"/>
      <c r="BT124" s="1027"/>
      <c r="BU124" s="1027"/>
      <c r="BV124" s="1027">
        <v>22.8</v>
      </c>
      <c r="BW124" s="1027"/>
      <c r="BX124" s="1027"/>
      <c r="BY124" s="1027"/>
      <c r="BZ124" s="1027"/>
      <c r="CA124" s="1027">
        <v>18.600000000000001</v>
      </c>
      <c r="CB124" s="1027"/>
      <c r="CC124" s="1027"/>
      <c r="CD124" s="1027"/>
      <c r="CE124" s="1027"/>
      <c r="CF124" s="1028"/>
      <c r="CG124" s="1029"/>
      <c r="CH124" s="1029"/>
      <c r="CI124" s="1029"/>
      <c r="CJ124" s="1030"/>
      <c r="CK124" s="1012"/>
      <c r="CL124" s="1012"/>
      <c r="CM124" s="1012"/>
      <c r="CN124" s="1012"/>
      <c r="CO124" s="1013"/>
      <c r="CP124" s="1019" t="s">
        <v>494</v>
      </c>
      <c r="CQ124" s="1020"/>
      <c r="CR124" s="1020"/>
      <c r="CS124" s="1020"/>
      <c r="CT124" s="1020"/>
      <c r="CU124" s="1020"/>
      <c r="CV124" s="1020"/>
      <c r="CW124" s="1020"/>
      <c r="CX124" s="1020"/>
      <c r="CY124" s="1020"/>
      <c r="CZ124" s="1020"/>
      <c r="DA124" s="1020"/>
      <c r="DB124" s="1020"/>
      <c r="DC124" s="1020"/>
      <c r="DD124" s="1020"/>
      <c r="DE124" s="1020"/>
      <c r="DF124" s="1021"/>
      <c r="DG124" s="1004" t="s">
        <v>471</v>
      </c>
      <c r="DH124" s="986"/>
      <c r="DI124" s="986"/>
      <c r="DJ124" s="986"/>
      <c r="DK124" s="987"/>
      <c r="DL124" s="985" t="s">
        <v>475</v>
      </c>
      <c r="DM124" s="986"/>
      <c r="DN124" s="986"/>
      <c r="DO124" s="986"/>
      <c r="DP124" s="987"/>
      <c r="DQ124" s="985" t="s">
        <v>478</v>
      </c>
      <c r="DR124" s="986"/>
      <c r="DS124" s="986"/>
      <c r="DT124" s="986"/>
      <c r="DU124" s="987"/>
      <c r="DV124" s="988" t="s">
        <v>139</v>
      </c>
      <c r="DW124" s="989"/>
      <c r="DX124" s="989"/>
      <c r="DY124" s="989"/>
      <c r="DZ124" s="990"/>
    </row>
    <row r="125" spans="1:130" s="230" customFormat="1" ht="26.25" customHeight="1" x14ac:dyDescent="0.15">
      <c r="A125" s="1057"/>
      <c r="B125" s="949"/>
      <c r="C125" s="922" t="s">
        <v>477</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451</v>
      </c>
      <c r="AB125" s="959"/>
      <c r="AC125" s="959"/>
      <c r="AD125" s="959"/>
      <c r="AE125" s="960"/>
      <c r="AF125" s="961" t="s">
        <v>417</v>
      </c>
      <c r="AG125" s="959"/>
      <c r="AH125" s="959"/>
      <c r="AI125" s="959"/>
      <c r="AJ125" s="960"/>
      <c r="AK125" s="961" t="s">
        <v>478</v>
      </c>
      <c r="AL125" s="959"/>
      <c r="AM125" s="959"/>
      <c r="AN125" s="959"/>
      <c r="AO125" s="960"/>
      <c r="AP125" s="962" t="s">
        <v>472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495</v>
      </c>
      <c r="CL125" s="1007"/>
      <c r="CM125" s="1007"/>
      <c r="CN125" s="1007"/>
      <c r="CO125" s="1008"/>
      <c r="CP125" s="929" t="s">
        <v>496</v>
      </c>
      <c r="CQ125" s="897"/>
      <c r="CR125" s="897"/>
      <c r="CS125" s="897"/>
      <c r="CT125" s="897"/>
      <c r="CU125" s="897"/>
      <c r="CV125" s="897"/>
      <c r="CW125" s="897"/>
      <c r="CX125" s="897"/>
      <c r="CY125" s="897"/>
      <c r="CZ125" s="897"/>
      <c r="DA125" s="897"/>
      <c r="DB125" s="897"/>
      <c r="DC125" s="897"/>
      <c r="DD125" s="897"/>
      <c r="DE125" s="897"/>
      <c r="DF125" s="898"/>
      <c r="DG125" s="930" t="s">
        <v>139</v>
      </c>
      <c r="DH125" s="931"/>
      <c r="DI125" s="931"/>
      <c r="DJ125" s="931"/>
      <c r="DK125" s="931"/>
      <c r="DL125" s="931" t="s">
        <v>471</v>
      </c>
      <c r="DM125" s="931"/>
      <c r="DN125" s="931"/>
      <c r="DO125" s="931"/>
      <c r="DP125" s="931"/>
      <c r="DQ125" s="931" t="s">
        <v>472</v>
      </c>
      <c r="DR125" s="931"/>
      <c r="DS125" s="931"/>
      <c r="DT125" s="931"/>
      <c r="DU125" s="931"/>
      <c r="DV125" s="932" t="s">
        <v>139</v>
      </c>
      <c r="DW125" s="932"/>
      <c r="DX125" s="932"/>
      <c r="DY125" s="932"/>
      <c r="DZ125" s="933"/>
    </row>
    <row r="126" spans="1:130" s="230" customFormat="1" ht="26.25" customHeight="1" thickBot="1" x14ac:dyDescent="0.2">
      <c r="A126" s="1057"/>
      <c r="B126" s="949"/>
      <c r="C126" s="922" t="s">
        <v>480</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451</v>
      </c>
      <c r="AB126" s="959"/>
      <c r="AC126" s="959"/>
      <c r="AD126" s="959"/>
      <c r="AE126" s="960"/>
      <c r="AF126" s="961" t="s">
        <v>474</v>
      </c>
      <c r="AG126" s="959"/>
      <c r="AH126" s="959"/>
      <c r="AI126" s="959"/>
      <c r="AJ126" s="960"/>
      <c r="AK126" s="961" t="s">
        <v>451</v>
      </c>
      <c r="AL126" s="959"/>
      <c r="AM126" s="959"/>
      <c r="AN126" s="959"/>
      <c r="AO126" s="960"/>
      <c r="AP126" s="962" t="s">
        <v>472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497</v>
      </c>
      <c r="CQ126" s="923"/>
      <c r="CR126" s="923"/>
      <c r="CS126" s="923"/>
      <c r="CT126" s="923"/>
      <c r="CU126" s="923"/>
      <c r="CV126" s="923"/>
      <c r="CW126" s="923"/>
      <c r="CX126" s="923"/>
      <c r="CY126" s="923"/>
      <c r="CZ126" s="923"/>
      <c r="DA126" s="923"/>
      <c r="DB126" s="923"/>
      <c r="DC126" s="923"/>
      <c r="DD126" s="923"/>
      <c r="DE126" s="923"/>
      <c r="DF126" s="924"/>
      <c r="DG126" s="925" t="s">
        <v>478</v>
      </c>
      <c r="DH126" s="926"/>
      <c r="DI126" s="926"/>
      <c r="DJ126" s="926"/>
      <c r="DK126" s="926"/>
      <c r="DL126" s="926" t="s">
        <v>139</v>
      </c>
      <c r="DM126" s="926"/>
      <c r="DN126" s="926"/>
      <c r="DO126" s="926"/>
      <c r="DP126" s="926"/>
      <c r="DQ126" s="926" t="s">
        <v>475</v>
      </c>
      <c r="DR126" s="926"/>
      <c r="DS126" s="926"/>
      <c r="DT126" s="926"/>
      <c r="DU126" s="926"/>
      <c r="DV126" s="927" t="s">
        <v>478</v>
      </c>
      <c r="DW126" s="927"/>
      <c r="DX126" s="927"/>
      <c r="DY126" s="927"/>
      <c r="DZ126" s="928"/>
    </row>
    <row r="127" spans="1:130" s="230" customFormat="1" ht="26.25" customHeight="1" x14ac:dyDescent="0.15">
      <c r="A127" s="1058"/>
      <c r="B127" s="951"/>
      <c r="C127" s="973" t="s">
        <v>498</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v>9790</v>
      </c>
      <c r="AB127" s="959"/>
      <c r="AC127" s="959"/>
      <c r="AD127" s="959"/>
      <c r="AE127" s="960"/>
      <c r="AF127" s="961">
        <v>11372</v>
      </c>
      <c r="AG127" s="959"/>
      <c r="AH127" s="959"/>
      <c r="AI127" s="959"/>
      <c r="AJ127" s="960"/>
      <c r="AK127" s="961">
        <v>6277</v>
      </c>
      <c r="AL127" s="959"/>
      <c r="AM127" s="959"/>
      <c r="AN127" s="959"/>
      <c r="AO127" s="960"/>
      <c r="AP127" s="962">
        <v>0.1</v>
      </c>
      <c r="AQ127" s="963"/>
      <c r="AR127" s="963"/>
      <c r="AS127" s="963"/>
      <c r="AT127" s="964"/>
      <c r="AU127" s="232"/>
      <c r="AV127" s="232"/>
      <c r="AW127" s="232"/>
      <c r="AX127" s="1031" t="s">
        <v>499</v>
      </c>
      <c r="AY127" s="1032"/>
      <c r="AZ127" s="1032"/>
      <c r="BA127" s="1032"/>
      <c r="BB127" s="1032"/>
      <c r="BC127" s="1032"/>
      <c r="BD127" s="1032"/>
      <c r="BE127" s="1033"/>
      <c r="BF127" s="1034" t="s">
        <v>500</v>
      </c>
      <c r="BG127" s="1032"/>
      <c r="BH127" s="1032"/>
      <c r="BI127" s="1032"/>
      <c r="BJ127" s="1032"/>
      <c r="BK127" s="1032"/>
      <c r="BL127" s="1033"/>
      <c r="BM127" s="1034" t="s">
        <v>501</v>
      </c>
      <c r="BN127" s="1032"/>
      <c r="BO127" s="1032"/>
      <c r="BP127" s="1032"/>
      <c r="BQ127" s="1032"/>
      <c r="BR127" s="1032"/>
      <c r="BS127" s="1033"/>
      <c r="BT127" s="1034" t="s">
        <v>502</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503</v>
      </c>
      <c r="CQ127" s="923"/>
      <c r="CR127" s="923"/>
      <c r="CS127" s="923"/>
      <c r="CT127" s="923"/>
      <c r="CU127" s="923"/>
      <c r="CV127" s="923"/>
      <c r="CW127" s="923"/>
      <c r="CX127" s="923"/>
      <c r="CY127" s="923"/>
      <c r="CZ127" s="923"/>
      <c r="DA127" s="923"/>
      <c r="DB127" s="923"/>
      <c r="DC127" s="923"/>
      <c r="DD127" s="923"/>
      <c r="DE127" s="923"/>
      <c r="DF127" s="924"/>
      <c r="DG127" s="925" t="s">
        <v>139</v>
      </c>
      <c r="DH127" s="926"/>
      <c r="DI127" s="926"/>
      <c r="DJ127" s="926"/>
      <c r="DK127" s="926"/>
      <c r="DL127" s="926" t="s">
        <v>471</v>
      </c>
      <c r="DM127" s="926"/>
      <c r="DN127" s="926"/>
      <c r="DO127" s="926"/>
      <c r="DP127" s="926"/>
      <c r="DQ127" s="926" t="s">
        <v>474</v>
      </c>
      <c r="DR127" s="926"/>
      <c r="DS127" s="926"/>
      <c r="DT127" s="926"/>
      <c r="DU127" s="926"/>
      <c r="DV127" s="927" t="s">
        <v>451</v>
      </c>
      <c r="DW127" s="927"/>
      <c r="DX127" s="927"/>
      <c r="DY127" s="927"/>
      <c r="DZ127" s="928"/>
    </row>
    <row r="128" spans="1:130" s="230" customFormat="1" ht="26.25" customHeight="1" thickBot="1" x14ac:dyDescent="0.2">
      <c r="A128" s="1041" t="s">
        <v>504</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505</v>
      </c>
      <c r="X128" s="1043"/>
      <c r="Y128" s="1043"/>
      <c r="Z128" s="1044"/>
      <c r="AA128" s="1045">
        <v>88394</v>
      </c>
      <c r="AB128" s="1046"/>
      <c r="AC128" s="1046"/>
      <c r="AD128" s="1046"/>
      <c r="AE128" s="1047"/>
      <c r="AF128" s="1048">
        <v>91300</v>
      </c>
      <c r="AG128" s="1046"/>
      <c r="AH128" s="1046"/>
      <c r="AI128" s="1046"/>
      <c r="AJ128" s="1047"/>
      <c r="AK128" s="1048">
        <v>85252</v>
      </c>
      <c r="AL128" s="1046"/>
      <c r="AM128" s="1046"/>
      <c r="AN128" s="1046"/>
      <c r="AO128" s="1047"/>
      <c r="AP128" s="1049"/>
      <c r="AQ128" s="1050"/>
      <c r="AR128" s="1050"/>
      <c r="AS128" s="1050"/>
      <c r="AT128" s="1051"/>
      <c r="AU128" s="232"/>
      <c r="AV128" s="232"/>
      <c r="AW128" s="232"/>
      <c r="AX128" s="896" t="s">
        <v>506</v>
      </c>
      <c r="AY128" s="897"/>
      <c r="AZ128" s="897"/>
      <c r="BA128" s="897"/>
      <c r="BB128" s="897"/>
      <c r="BC128" s="897"/>
      <c r="BD128" s="897"/>
      <c r="BE128" s="898"/>
      <c r="BF128" s="1052" t="s">
        <v>472</v>
      </c>
      <c r="BG128" s="1053"/>
      <c r="BH128" s="1053"/>
      <c r="BI128" s="1053"/>
      <c r="BJ128" s="1053"/>
      <c r="BK128" s="1053"/>
      <c r="BL128" s="1054"/>
      <c r="BM128" s="1052">
        <v>12.98</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507</v>
      </c>
      <c r="CQ128" s="726"/>
      <c r="CR128" s="726"/>
      <c r="CS128" s="726"/>
      <c r="CT128" s="726"/>
      <c r="CU128" s="726"/>
      <c r="CV128" s="726"/>
      <c r="CW128" s="726"/>
      <c r="CX128" s="726"/>
      <c r="CY128" s="726"/>
      <c r="CZ128" s="726"/>
      <c r="DA128" s="726"/>
      <c r="DB128" s="726"/>
      <c r="DC128" s="726"/>
      <c r="DD128" s="726"/>
      <c r="DE128" s="726"/>
      <c r="DF128" s="1036"/>
      <c r="DG128" s="1037" t="s">
        <v>471</v>
      </c>
      <c r="DH128" s="1038"/>
      <c r="DI128" s="1038"/>
      <c r="DJ128" s="1038"/>
      <c r="DK128" s="1038"/>
      <c r="DL128" s="1038" t="s">
        <v>472</v>
      </c>
      <c r="DM128" s="1038"/>
      <c r="DN128" s="1038"/>
      <c r="DO128" s="1038"/>
      <c r="DP128" s="1038"/>
      <c r="DQ128" s="1038" t="s">
        <v>478</v>
      </c>
      <c r="DR128" s="1038"/>
      <c r="DS128" s="1038"/>
      <c r="DT128" s="1038"/>
      <c r="DU128" s="1038"/>
      <c r="DV128" s="1039" t="s">
        <v>417</v>
      </c>
      <c r="DW128" s="1039"/>
      <c r="DX128" s="1039"/>
      <c r="DY128" s="1039"/>
      <c r="DZ128" s="1040"/>
    </row>
    <row r="129" spans="1:131" s="230" customFormat="1" ht="26.25" customHeight="1" x14ac:dyDescent="0.15">
      <c r="A129" s="934" t="s">
        <v>109</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508</v>
      </c>
      <c r="X129" s="1071"/>
      <c r="Y129" s="1071"/>
      <c r="Z129" s="1072"/>
      <c r="AA129" s="958">
        <v>12498667</v>
      </c>
      <c r="AB129" s="959"/>
      <c r="AC129" s="959"/>
      <c r="AD129" s="959"/>
      <c r="AE129" s="960"/>
      <c r="AF129" s="961">
        <v>12931064</v>
      </c>
      <c r="AG129" s="959"/>
      <c r="AH129" s="959"/>
      <c r="AI129" s="959"/>
      <c r="AJ129" s="960"/>
      <c r="AK129" s="961">
        <v>12651437</v>
      </c>
      <c r="AL129" s="959"/>
      <c r="AM129" s="959"/>
      <c r="AN129" s="959"/>
      <c r="AO129" s="960"/>
      <c r="AP129" s="1073"/>
      <c r="AQ129" s="1074"/>
      <c r="AR129" s="1074"/>
      <c r="AS129" s="1074"/>
      <c r="AT129" s="1075"/>
      <c r="AU129" s="233"/>
      <c r="AV129" s="233"/>
      <c r="AW129" s="233"/>
      <c r="AX129" s="1065" t="s">
        <v>509</v>
      </c>
      <c r="AY129" s="923"/>
      <c r="AZ129" s="923"/>
      <c r="BA129" s="923"/>
      <c r="BB129" s="923"/>
      <c r="BC129" s="923"/>
      <c r="BD129" s="923"/>
      <c r="BE129" s="924"/>
      <c r="BF129" s="1066" t="s">
        <v>472</v>
      </c>
      <c r="BG129" s="1067"/>
      <c r="BH129" s="1067"/>
      <c r="BI129" s="1067"/>
      <c r="BJ129" s="1067"/>
      <c r="BK129" s="1067"/>
      <c r="BL129" s="1068"/>
      <c r="BM129" s="1066">
        <v>17.98</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510</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511</v>
      </c>
      <c r="X130" s="1071"/>
      <c r="Y130" s="1071"/>
      <c r="Z130" s="1072"/>
      <c r="AA130" s="958">
        <v>2502976</v>
      </c>
      <c r="AB130" s="959"/>
      <c r="AC130" s="959"/>
      <c r="AD130" s="959"/>
      <c r="AE130" s="960"/>
      <c r="AF130" s="961">
        <v>2507677</v>
      </c>
      <c r="AG130" s="959"/>
      <c r="AH130" s="959"/>
      <c r="AI130" s="959"/>
      <c r="AJ130" s="960"/>
      <c r="AK130" s="961">
        <v>2508016</v>
      </c>
      <c r="AL130" s="959"/>
      <c r="AM130" s="959"/>
      <c r="AN130" s="959"/>
      <c r="AO130" s="960"/>
      <c r="AP130" s="1073"/>
      <c r="AQ130" s="1074"/>
      <c r="AR130" s="1074"/>
      <c r="AS130" s="1074"/>
      <c r="AT130" s="1075"/>
      <c r="AU130" s="233"/>
      <c r="AV130" s="233"/>
      <c r="AW130" s="233"/>
      <c r="AX130" s="1065" t="s">
        <v>512</v>
      </c>
      <c r="AY130" s="923"/>
      <c r="AZ130" s="923"/>
      <c r="BA130" s="923"/>
      <c r="BB130" s="923"/>
      <c r="BC130" s="923"/>
      <c r="BD130" s="923"/>
      <c r="BE130" s="924"/>
      <c r="BF130" s="1101">
        <v>6.5</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513</v>
      </c>
      <c r="X131" s="1108"/>
      <c r="Y131" s="1108"/>
      <c r="Z131" s="1109"/>
      <c r="AA131" s="1004">
        <v>9995691</v>
      </c>
      <c r="AB131" s="986"/>
      <c r="AC131" s="986"/>
      <c r="AD131" s="986"/>
      <c r="AE131" s="987"/>
      <c r="AF131" s="985">
        <v>10423387</v>
      </c>
      <c r="AG131" s="986"/>
      <c r="AH131" s="986"/>
      <c r="AI131" s="986"/>
      <c r="AJ131" s="987"/>
      <c r="AK131" s="985">
        <v>10143421</v>
      </c>
      <c r="AL131" s="986"/>
      <c r="AM131" s="986"/>
      <c r="AN131" s="986"/>
      <c r="AO131" s="987"/>
      <c r="AP131" s="1110"/>
      <c r="AQ131" s="1111"/>
      <c r="AR131" s="1111"/>
      <c r="AS131" s="1111"/>
      <c r="AT131" s="1112"/>
      <c r="AU131" s="233"/>
      <c r="AV131" s="233"/>
      <c r="AW131" s="233"/>
      <c r="AX131" s="1083" t="s">
        <v>514</v>
      </c>
      <c r="AY131" s="726"/>
      <c r="AZ131" s="726"/>
      <c r="BA131" s="726"/>
      <c r="BB131" s="726"/>
      <c r="BC131" s="726"/>
      <c r="BD131" s="726"/>
      <c r="BE131" s="1036"/>
      <c r="BF131" s="1084">
        <v>18.600000000000001</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515</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516</v>
      </c>
      <c r="W132" s="1094"/>
      <c r="X132" s="1094"/>
      <c r="Y132" s="1094"/>
      <c r="Z132" s="1095"/>
      <c r="AA132" s="1096">
        <v>5.9849889320000003</v>
      </c>
      <c r="AB132" s="1097"/>
      <c r="AC132" s="1097"/>
      <c r="AD132" s="1097"/>
      <c r="AE132" s="1098"/>
      <c r="AF132" s="1099">
        <v>6.3515055140000003</v>
      </c>
      <c r="AG132" s="1097"/>
      <c r="AH132" s="1097"/>
      <c r="AI132" s="1097"/>
      <c r="AJ132" s="1098"/>
      <c r="AK132" s="1099">
        <v>7.3249350489999996</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517</v>
      </c>
      <c r="W133" s="1077"/>
      <c r="X133" s="1077"/>
      <c r="Y133" s="1077"/>
      <c r="Z133" s="1078"/>
      <c r="AA133" s="1079">
        <v>6.7</v>
      </c>
      <c r="AB133" s="1080"/>
      <c r="AC133" s="1080"/>
      <c r="AD133" s="1080"/>
      <c r="AE133" s="1081"/>
      <c r="AF133" s="1079">
        <v>6.6</v>
      </c>
      <c r="AG133" s="1080"/>
      <c r="AH133" s="1080"/>
      <c r="AI133" s="1080"/>
      <c r="AJ133" s="1081"/>
      <c r="AK133" s="1079">
        <v>6.5</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eFhw9LS1++s88xGEztS3/sIGy4yiI5Jb6VzDIUn4i5EMPi46sHCUv+RtWkwEwLFzctGkHGIxItY0/4U7f8UdvQ==" saltValue="rQB3FNd+GWEAYLOj1gs1o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55" zoomScaleNormal="85" zoomScaleSheetLayoutView="55" workbookViewId="0">
      <selection activeCell="BC76" sqref="BC76"/>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518</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XbqHrwE4vKQH8rqzbr83uO9qWdGBVwlRVRt8WwnNo77TzVLmliYU2DZ94JlHktg/LpHDiuElNQRUN3246p4OVw==" saltValue="IXn3LVvPpQKQIEFSARiO6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N58" zoomScale="115" zoomScaleNormal="115"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YrbtUodpuhiPtFIaR/KKrA3htYHlYXQOYqW+EIkxcVKYqN80xz9VocGtN7xQXcl8DLvnbge8/f2RU/vPHv/d6g==" saltValue="Xf+Vr1TeTo2D4xmMSW4Rfg==" spinCount="100000" sheet="1" objects="1" scenarios="1"/>
  <dataConsolidate/>
  <phoneticPr fontId="2"/>
  <printOptions horizontalCentered="1" verticalCentered="1"/>
  <pageMargins left="0" right="0" top="0" bottom="0" header="0" footer="0"/>
  <pageSetup paperSize="9" scale="49"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13" workbookViewId="0">
      <selection activeCell="AK49" sqref="AK49"/>
    </sheetView>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519</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520</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521</v>
      </c>
      <c r="AP7" s="272"/>
      <c r="AQ7" s="273" t="s">
        <v>522</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523</v>
      </c>
      <c r="AQ8" s="279" t="s">
        <v>524</v>
      </c>
      <c r="AR8" s="280" t="s">
        <v>525</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526</v>
      </c>
      <c r="AL9" s="1117"/>
      <c r="AM9" s="1117"/>
      <c r="AN9" s="1118"/>
      <c r="AO9" s="281">
        <v>3904414</v>
      </c>
      <c r="AP9" s="281">
        <v>156452</v>
      </c>
      <c r="AQ9" s="282">
        <v>105319</v>
      </c>
      <c r="AR9" s="283">
        <v>48.6</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527</v>
      </c>
      <c r="AL10" s="1117"/>
      <c r="AM10" s="1117"/>
      <c r="AN10" s="1118"/>
      <c r="AO10" s="284">
        <v>22713</v>
      </c>
      <c r="AP10" s="284">
        <v>910</v>
      </c>
      <c r="AQ10" s="285">
        <v>9860</v>
      </c>
      <c r="AR10" s="286">
        <v>-90.8</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528</v>
      </c>
      <c r="AL11" s="1117"/>
      <c r="AM11" s="1117"/>
      <c r="AN11" s="1118"/>
      <c r="AO11" s="284">
        <v>724</v>
      </c>
      <c r="AP11" s="284">
        <v>29</v>
      </c>
      <c r="AQ11" s="285">
        <v>1656</v>
      </c>
      <c r="AR11" s="286">
        <v>-98.2</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529</v>
      </c>
      <c r="AL12" s="1117"/>
      <c r="AM12" s="1117"/>
      <c r="AN12" s="1118"/>
      <c r="AO12" s="284" t="s">
        <v>530</v>
      </c>
      <c r="AP12" s="284" t="s">
        <v>530</v>
      </c>
      <c r="AQ12" s="285">
        <v>3</v>
      </c>
      <c r="AR12" s="286" t="s">
        <v>530</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531</v>
      </c>
      <c r="AL13" s="1117"/>
      <c r="AM13" s="1117"/>
      <c r="AN13" s="1118"/>
      <c r="AO13" s="284">
        <v>97349</v>
      </c>
      <c r="AP13" s="284">
        <v>3901</v>
      </c>
      <c r="AQ13" s="285">
        <v>4056</v>
      </c>
      <c r="AR13" s="286">
        <v>-3.8</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532</v>
      </c>
      <c r="AL14" s="1117"/>
      <c r="AM14" s="1117"/>
      <c r="AN14" s="1118"/>
      <c r="AO14" s="284">
        <v>19349</v>
      </c>
      <c r="AP14" s="284">
        <v>775</v>
      </c>
      <c r="AQ14" s="285">
        <v>2339</v>
      </c>
      <c r="AR14" s="286">
        <v>-66.900000000000006</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533</v>
      </c>
      <c r="AL15" s="1120"/>
      <c r="AM15" s="1120"/>
      <c r="AN15" s="1121"/>
      <c r="AO15" s="284">
        <v>-117113</v>
      </c>
      <c r="AP15" s="284">
        <v>-4693</v>
      </c>
      <c r="AQ15" s="285">
        <v>-7717</v>
      </c>
      <c r="AR15" s="286">
        <v>-39.200000000000003</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193</v>
      </c>
      <c r="AL16" s="1120"/>
      <c r="AM16" s="1120"/>
      <c r="AN16" s="1121"/>
      <c r="AO16" s="284">
        <v>3927436</v>
      </c>
      <c r="AP16" s="284">
        <v>157374</v>
      </c>
      <c r="AQ16" s="285">
        <v>115515</v>
      </c>
      <c r="AR16" s="286">
        <v>36.200000000000003</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534</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535</v>
      </c>
      <c r="AP20" s="293" t="s">
        <v>536</v>
      </c>
      <c r="AQ20" s="294" t="s">
        <v>537</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538</v>
      </c>
      <c r="AL21" s="1123"/>
      <c r="AM21" s="1123"/>
      <c r="AN21" s="1124"/>
      <c r="AO21" s="297">
        <v>14.75</v>
      </c>
      <c r="AP21" s="298">
        <v>10.69</v>
      </c>
      <c r="AQ21" s="299">
        <v>4.0599999999999996</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539</v>
      </c>
      <c r="AL22" s="1123"/>
      <c r="AM22" s="1123"/>
      <c r="AN22" s="1124"/>
      <c r="AO22" s="302">
        <v>96.4</v>
      </c>
      <c r="AP22" s="303">
        <v>97.4</v>
      </c>
      <c r="AQ22" s="304">
        <v>-1</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540</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541</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542</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521</v>
      </c>
      <c r="AP30" s="272"/>
      <c r="AQ30" s="273" t="s">
        <v>522</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523</v>
      </c>
      <c r="AQ31" s="279" t="s">
        <v>524</v>
      </c>
      <c r="AR31" s="280" t="s">
        <v>525</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543</v>
      </c>
      <c r="AL32" s="1131"/>
      <c r="AM32" s="1131"/>
      <c r="AN32" s="1132"/>
      <c r="AO32" s="312">
        <v>2981545</v>
      </c>
      <c r="AP32" s="312">
        <v>119472</v>
      </c>
      <c r="AQ32" s="313">
        <v>74824</v>
      </c>
      <c r="AR32" s="314">
        <v>59.7</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544</v>
      </c>
      <c r="AL33" s="1131"/>
      <c r="AM33" s="1131"/>
      <c r="AN33" s="1132"/>
      <c r="AO33" s="312" t="s">
        <v>530</v>
      </c>
      <c r="AP33" s="312" t="s">
        <v>530</v>
      </c>
      <c r="AQ33" s="313" t="s">
        <v>530</v>
      </c>
      <c r="AR33" s="314" t="s">
        <v>530</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545</v>
      </c>
      <c r="AL34" s="1131"/>
      <c r="AM34" s="1131"/>
      <c r="AN34" s="1132"/>
      <c r="AO34" s="312" t="s">
        <v>530</v>
      </c>
      <c r="AP34" s="312" t="s">
        <v>530</v>
      </c>
      <c r="AQ34" s="313">
        <v>1</v>
      </c>
      <c r="AR34" s="314" t="s">
        <v>530</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546</v>
      </c>
      <c r="AL35" s="1131"/>
      <c r="AM35" s="1131"/>
      <c r="AN35" s="1132"/>
      <c r="AO35" s="312">
        <v>272979</v>
      </c>
      <c r="AP35" s="312">
        <v>10938</v>
      </c>
      <c r="AQ35" s="313">
        <v>17427</v>
      </c>
      <c r="AR35" s="314">
        <v>-37.200000000000003</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547</v>
      </c>
      <c r="AL36" s="1131"/>
      <c r="AM36" s="1131"/>
      <c r="AN36" s="1132"/>
      <c r="AO36" s="312">
        <v>75466</v>
      </c>
      <c r="AP36" s="312">
        <v>3024</v>
      </c>
      <c r="AQ36" s="313">
        <v>2447</v>
      </c>
      <c r="AR36" s="314">
        <v>23.6</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548</v>
      </c>
      <c r="AL37" s="1131"/>
      <c r="AM37" s="1131"/>
      <c r="AN37" s="1132"/>
      <c r="AO37" s="312">
        <v>6277</v>
      </c>
      <c r="AP37" s="312">
        <v>252</v>
      </c>
      <c r="AQ37" s="313">
        <v>591</v>
      </c>
      <c r="AR37" s="314">
        <v>-57.4</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549</v>
      </c>
      <c r="AL38" s="1134"/>
      <c r="AM38" s="1134"/>
      <c r="AN38" s="1135"/>
      <c r="AO38" s="315" t="s">
        <v>530</v>
      </c>
      <c r="AP38" s="315" t="s">
        <v>530</v>
      </c>
      <c r="AQ38" s="316">
        <v>2</v>
      </c>
      <c r="AR38" s="304" t="s">
        <v>530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550</v>
      </c>
      <c r="AL39" s="1134"/>
      <c r="AM39" s="1134"/>
      <c r="AN39" s="1135"/>
      <c r="AO39" s="312">
        <v>-85252</v>
      </c>
      <c r="AP39" s="312">
        <v>-3416</v>
      </c>
      <c r="AQ39" s="313">
        <v>-3618</v>
      </c>
      <c r="AR39" s="314">
        <v>-5.6</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551</v>
      </c>
      <c r="AL40" s="1131"/>
      <c r="AM40" s="1131"/>
      <c r="AN40" s="1132"/>
      <c r="AO40" s="312">
        <v>-2508016</v>
      </c>
      <c r="AP40" s="312">
        <v>-100498</v>
      </c>
      <c r="AQ40" s="313">
        <v>-63812</v>
      </c>
      <c r="AR40" s="314">
        <v>57.5</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306</v>
      </c>
      <c r="AL41" s="1137"/>
      <c r="AM41" s="1137"/>
      <c r="AN41" s="1138"/>
      <c r="AO41" s="312">
        <v>742999</v>
      </c>
      <c r="AP41" s="312">
        <v>29772</v>
      </c>
      <c r="AQ41" s="313">
        <v>27863</v>
      </c>
      <c r="AR41" s="314">
        <v>6.9</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552</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553</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554</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521</v>
      </c>
      <c r="AN49" s="1127" t="s">
        <v>555</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556</v>
      </c>
      <c r="AO50" s="329" t="s">
        <v>557</v>
      </c>
      <c r="AP50" s="330" t="s">
        <v>558</v>
      </c>
      <c r="AQ50" s="331" t="s">
        <v>559</v>
      </c>
      <c r="AR50" s="332" t="s">
        <v>560</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561</v>
      </c>
      <c r="AL51" s="325"/>
      <c r="AM51" s="333">
        <v>4303288</v>
      </c>
      <c r="AN51" s="334">
        <v>160409</v>
      </c>
      <c r="AO51" s="335">
        <v>-1.6</v>
      </c>
      <c r="AP51" s="336">
        <v>85173</v>
      </c>
      <c r="AQ51" s="337">
        <v>-4.3</v>
      </c>
      <c r="AR51" s="338">
        <v>2.7</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562</v>
      </c>
      <c r="AM52" s="341">
        <v>2494187</v>
      </c>
      <c r="AN52" s="342">
        <v>92973</v>
      </c>
      <c r="AO52" s="343">
        <v>39.700000000000003</v>
      </c>
      <c r="AP52" s="344">
        <v>43913</v>
      </c>
      <c r="AQ52" s="345">
        <v>-3.4</v>
      </c>
      <c r="AR52" s="346">
        <v>43.1</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563</v>
      </c>
      <c r="AL53" s="325"/>
      <c r="AM53" s="333">
        <v>5089416</v>
      </c>
      <c r="AN53" s="334">
        <v>192497</v>
      </c>
      <c r="AO53" s="335">
        <v>20</v>
      </c>
      <c r="AP53" s="336">
        <v>94081</v>
      </c>
      <c r="AQ53" s="337">
        <v>10.5</v>
      </c>
      <c r="AR53" s="338">
        <v>9.5</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562</v>
      </c>
      <c r="AM54" s="341">
        <v>3063270</v>
      </c>
      <c r="AN54" s="342">
        <v>115862</v>
      </c>
      <c r="AO54" s="343">
        <v>24.6</v>
      </c>
      <c r="AP54" s="344">
        <v>48949</v>
      </c>
      <c r="AQ54" s="345">
        <v>11.5</v>
      </c>
      <c r="AR54" s="346">
        <v>13.1</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564</v>
      </c>
      <c r="AL55" s="325"/>
      <c r="AM55" s="333">
        <v>3215603</v>
      </c>
      <c r="AN55" s="334">
        <v>123787</v>
      </c>
      <c r="AO55" s="335">
        <v>-35.700000000000003</v>
      </c>
      <c r="AP55" s="336">
        <v>92632</v>
      </c>
      <c r="AQ55" s="337">
        <v>-1.5</v>
      </c>
      <c r="AR55" s="338">
        <v>-34.200000000000003</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562</v>
      </c>
      <c r="AM56" s="341">
        <v>1669877</v>
      </c>
      <c r="AN56" s="342">
        <v>64283</v>
      </c>
      <c r="AO56" s="343">
        <v>-44.5</v>
      </c>
      <c r="AP56" s="344">
        <v>47978</v>
      </c>
      <c r="AQ56" s="345">
        <v>-2</v>
      </c>
      <c r="AR56" s="346">
        <v>-42.5</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565</v>
      </c>
      <c r="AL57" s="325"/>
      <c r="AM57" s="333">
        <v>2134798</v>
      </c>
      <c r="AN57" s="334">
        <v>83737</v>
      </c>
      <c r="AO57" s="335">
        <v>-32.4</v>
      </c>
      <c r="AP57" s="336">
        <v>96469</v>
      </c>
      <c r="AQ57" s="337">
        <v>4.0999999999999996</v>
      </c>
      <c r="AR57" s="338">
        <v>-36.5</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562</v>
      </c>
      <c r="AM58" s="341">
        <v>1069438</v>
      </c>
      <c r="AN58" s="342">
        <v>41949</v>
      </c>
      <c r="AO58" s="343">
        <v>-34.700000000000003</v>
      </c>
      <c r="AP58" s="344">
        <v>49775</v>
      </c>
      <c r="AQ58" s="345">
        <v>3.7</v>
      </c>
      <c r="AR58" s="346">
        <v>-38.4</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566</v>
      </c>
      <c r="AL59" s="325"/>
      <c r="AM59" s="333">
        <v>2501537</v>
      </c>
      <c r="AN59" s="334">
        <v>100238</v>
      </c>
      <c r="AO59" s="335">
        <v>19.7</v>
      </c>
      <c r="AP59" s="336">
        <v>85743</v>
      </c>
      <c r="AQ59" s="337">
        <v>-11.1</v>
      </c>
      <c r="AR59" s="338">
        <v>30.8</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562</v>
      </c>
      <c r="AM60" s="341">
        <v>1174512</v>
      </c>
      <c r="AN60" s="342">
        <v>47063</v>
      </c>
      <c r="AO60" s="343">
        <v>12.2</v>
      </c>
      <c r="AP60" s="344">
        <v>45231</v>
      </c>
      <c r="AQ60" s="345">
        <v>-9.1</v>
      </c>
      <c r="AR60" s="346">
        <v>21.3</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567</v>
      </c>
      <c r="AL61" s="347"/>
      <c r="AM61" s="348">
        <v>3448928</v>
      </c>
      <c r="AN61" s="349">
        <v>132134</v>
      </c>
      <c r="AO61" s="350">
        <v>-6</v>
      </c>
      <c r="AP61" s="351">
        <v>90820</v>
      </c>
      <c r="AQ61" s="352">
        <v>-0.5</v>
      </c>
      <c r="AR61" s="338">
        <v>-5.5</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562</v>
      </c>
      <c r="AM62" s="341">
        <v>1894257</v>
      </c>
      <c r="AN62" s="342">
        <v>72426</v>
      </c>
      <c r="AO62" s="343">
        <v>-0.5</v>
      </c>
      <c r="AP62" s="344">
        <v>47169</v>
      </c>
      <c r="AQ62" s="345">
        <v>0.1</v>
      </c>
      <c r="AR62" s="346">
        <v>-0.6</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Vk9yTszhWzz8jEWXfsI4EVt/H6T8qQjq8lIGo6TsEJupUz5IZPHj6iv/GffO8yeFqWkMGwu99NaPkZt+rH+/BA==" saltValue="kk3Fu7w0uceMbFdPyV848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43" zoomScaleNormal="100" zoomScaleSheetLayoutView="55" workbookViewId="0">
      <selection activeCell="BI65" sqref="BI65"/>
    </sheetView>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569</v>
      </c>
    </row>
    <row r="120" spans="125:125" ht="13.5" hidden="1" customHeight="1" x14ac:dyDescent="0.15"/>
    <row r="121" spans="125:125" ht="13.5" hidden="1" customHeight="1" x14ac:dyDescent="0.15">
      <c r="DU121" s="259"/>
    </row>
  </sheetData>
  <sheetProtection algorithmName="SHA-512" hashValue="cb/H1x8jRavUWjpTXvCCva1xgXY/1hU8oaDo1deTu1PcoeEoIbUjuQo08EmgpH90EU/rL9OV51f4RZhuiccajw==" saltValue="L+kUYFrh52brfDZVSyp+c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45" zoomScaleNormal="100" zoomScaleSheetLayoutView="55" workbookViewId="0">
      <selection activeCell="AB116" sqref="AB116"/>
    </sheetView>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570</v>
      </c>
    </row>
  </sheetData>
  <sheetProtection algorithmName="SHA-512" hashValue="bLC7VeXOcYlqL/D6H4u09Jv2ze+22hkwkN/1wzyCq2Vv3OvbQHAfYDlfDU31trYDa9KKgmB0XmBp/82VICov4g==" saltValue="nX0UN0IRTMhwm59vtkjmC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28" zoomScaleSheetLayoutView="100" workbookViewId="0">
      <selection activeCell="A48" sqref="A48"/>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571</v>
      </c>
      <c r="G46" s="8" t="s">
        <v>572</v>
      </c>
      <c r="H46" s="8" t="s">
        <v>573</v>
      </c>
      <c r="I46" s="8" t="s">
        <v>574</v>
      </c>
      <c r="J46" s="9" t="s">
        <v>575</v>
      </c>
    </row>
    <row r="47" spans="2:10" ht="57.75" customHeight="1" x14ac:dyDescent="0.15">
      <c r="B47" s="10"/>
      <c r="C47" s="1139" t="s">
        <v>3</v>
      </c>
      <c r="D47" s="1139"/>
      <c r="E47" s="1140"/>
      <c r="F47" s="11">
        <v>9.58</v>
      </c>
      <c r="G47" s="12">
        <v>8.7100000000000009</v>
      </c>
      <c r="H47" s="12">
        <v>10.43</v>
      </c>
      <c r="I47" s="12">
        <v>12.02</v>
      </c>
      <c r="J47" s="13">
        <v>15.48</v>
      </c>
    </row>
    <row r="48" spans="2:10" ht="57.75" customHeight="1" x14ac:dyDescent="0.15">
      <c r="B48" s="14"/>
      <c r="C48" s="1141" t="s">
        <v>4</v>
      </c>
      <c r="D48" s="1141"/>
      <c r="E48" s="1142"/>
      <c r="F48" s="15">
        <v>3.97</v>
      </c>
      <c r="G48" s="16">
        <v>3.69</v>
      </c>
      <c r="H48" s="16">
        <v>3.62</v>
      </c>
      <c r="I48" s="16">
        <v>5.77</v>
      </c>
      <c r="J48" s="17">
        <v>4.1399999999999997</v>
      </c>
    </row>
    <row r="49" spans="2:10" ht="57.75" customHeight="1" thickBot="1" x14ac:dyDescent="0.2">
      <c r="B49" s="18"/>
      <c r="C49" s="1143" t="s">
        <v>5</v>
      </c>
      <c r="D49" s="1143"/>
      <c r="E49" s="1144"/>
      <c r="F49" s="19">
        <v>0.56000000000000005</v>
      </c>
      <c r="G49" s="20">
        <v>1.35</v>
      </c>
      <c r="H49" s="20">
        <v>2.0499999999999998</v>
      </c>
      <c r="I49" s="20">
        <v>4.2</v>
      </c>
      <c r="J49" s="21">
        <v>1.43</v>
      </c>
    </row>
    <row r="50" spans="2:10" x14ac:dyDescent="0.15"/>
  </sheetData>
  <sheetProtection algorithmName="SHA-512" hashValue="dP2Ht4a4S+WdvHBngJ1vCmopNEC5jj//81dN0WUj1bvt3iXPLecaca3GBJ7jhUDVU/MNNU2sUPPccdJb7KbD7Q==" saltValue="DwlBpK7UO+gl7y7k/kr3J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31" zoomScaleSheetLayoutView="100" workbookViewId="0">
      <selection activeCell="J39" sqref="J39"/>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571</v>
      </c>
      <c r="G33" s="29" t="s">
        <v>572</v>
      </c>
      <c r="H33" s="29" t="s">
        <v>573</v>
      </c>
      <c r="I33" s="29" t="s">
        <v>574</v>
      </c>
      <c r="J33" s="30" t="s">
        <v>575</v>
      </c>
      <c r="K33" s="22"/>
      <c r="L33" s="22"/>
      <c r="M33" s="22"/>
      <c r="N33" s="22"/>
      <c r="O33" s="22"/>
      <c r="P33" s="22"/>
    </row>
    <row r="34" spans="1:16" ht="39" customHeight="1" x14ac:dyDescent="0.15">
      <c r="A34" s="22"/>
      <c r="B34" s="31"/>
      <c r="C34" s="1151" t="s">
        <v>576</v>
      </c>
      <c r="D34" s="1151"/>
      <c r="E34" s="1152"/>
      <c r="F34" s="32">
        <v>6.5</v>
      </c>
      <c r="G34" s="33">
        <v>7.66</v>
      </c>
      <c r="H34" s="33">
        <v>7.34</v>
      </c>
      <c r="I34" s="33">
        <v>6.24</v>
      </c>
      <c r="J34" s="34">
        <v>6.42</v>
      </c>
      <c r="K34" s="22"/>
      <c r="L34" s="22"/>
      <c r="M34" s="22"/>
      <c r="N34" s="22"/>
      <c r="O34" s="22"/>
      <c r="P34" s="22"/>
    </row>
    <row r="35" spans="1:16" ht="39" customHeight="1" x14ac:dyDescent="0.15">
      <c r="A35" s="22"/>
      <c r="B35" s="35"/>
      <c r="C35" s="1145" t="s">
        <v>577</v>
      </c>
      <c r="D35" s="1146"/>
      <c r="E35" s="1147"/>
      <c r="F35" s="36">
        <v>3.78</v>
      </c>
      <c r="G35" s="37">
        <v>3.57</v>
      </c>
      <c r="H35" s="37">
        <v>3.56</v>
      </c>
      <c r="I35" s="37">
        <v>5.59</v>
      </c>
      <c r="J35" s="38">
        <v>3.88</v>
      </c>
      <c r="K35" s="22"/>
      <c r="L35" s="22"/>
      <c r="M35" s="22"/>
      <c r="N35" s="22"/>
      <c r="O35" s="22"/>
      <c r="P35" s="22"/>
    </row>
    <row r="36" spans="1:16" ht="39" customHeight="1" x14ac:dyDescent="0.15">
      <c r="A36" s="22"/>
      <c r="B36" s="35"/>
      <c r="C36" s="1145" t="s">
        <v>578</v>
      </c>
      <c r="D36" s="1146"/>
      <c r="E36" s="1147"/>
      <c r="F36" s="36">
        <v>0.56999999999999995</v>
      </c>
      <c r="G36" s="37">
        <v>0.59</v>
      </c>
      <c r="H36" s="37">
        <v>0.92</v>
      </c>
      <c r="I36" s="37">
        <v>1.35</v>
      </c>
      <c r="J36" s="38">
        <v>1.89</v>
      </c>
      <c r="K36" s="22"/>
      <c r="L36" s="22"/>
      <c r="M36" s="22"/>
      <c r="N36" s="22"/>
      <c r="O36" s="22"/>
      <c r="P36" s="22"/>
    </row>
    <row r="37" spans="1:16" ht="39" customHeight="1" x14ac:dyDescent="0.15">
      <c r="A37" s="22"/>
      <c r="B37" s="35"/>
      <c r="C37" s="1145" t="s">
        <v>579</v>
      </c>
      <c r="D37" s="1146"/>
      <c r="E37" s="1147"/>
      <c r="F37" s="36">
        <v>0.18</v>
      </c>
      <c r="G37" s="37">
        <v>0.11</v>
      </c>
      <c r="H37" s="37">
        <v>0.05</v>
      </c>
      <c r="I37" s="37">
        <v>0.17</v>
      </c>
      <c r="J37" s="38">
        <v>0.25</v>
      </c>
      <c r="K37" s="22"/>
      <c r="L37" s="22"/>
      <c r="M37" s="22"/>
      <c r="N37" s="22"/>
      <c r="O37" s="22"/>
      <c r="P37" s="22"/>
    </row>
    <row r="38" spans="1:16" ht="39" customHeight="1" x14ac:dyDescent="0.15">
      <c r="A38" s="22"/>
      <c r="B38" s="35"/>
      <c r="C38" s="1145" t="s">
        <v>580</v>
      </c>
      <c r="D38" s="1146"/>
      <c r="E38" s="1147"/>
      <c r="F38" s="36">
        <v>1.03</v>
      </c>
      <c r="G38" s="37">
        <v>0.31</v>
      </c>
      <c r="H38" s="37">
        <v>0.1</v>
      </c>
      <c r="I38" s="37">
        <v>0.08</v>
      </c>
      <c r="J38" s="38">
        <v>0.09</v>
      </c>
      <c r="K38" s="22"/>
      <c r="L38" s="22"/>
      <c r="M38" s="22"/>
      <c r="N38" s="22"/>
      <c r="O38" s="22"/>
      <c r="P38" s="22"/>
    </row>
    <row r="39" spans="1:16" ht="39" customHeight="1" x14ac:dyDescent="0.15">
      <c r="A39" s="22"/>
      <c r="B39" s="35"/>
      <c r="C39" s="1145" t="s">
        <v>581</v>
      </c>
      <c r="D39" s="1146"/>
      <c r="E39" s="1147"/>
      <c r="F39" s="36">
        <v>0.03</v>
      </c>
      <c r="G39" s="37">
        <v>0.02</v>
      </c>
      <c r="H39" s="37">
        <v>0.02</v>
      </c>
      <c r="I39" s="37">
        <v>0.03</v>
      </c>
      <c r="J39" s="38">
        <v>0.04</v>
      </c>
      <c r="K39" s="22"/>
      <c r="L39" s="22"/>
      <c r="M39" s="22"/>
      <c r="N39" s="22"/>
      <c r="O39" s="22"/>
      <c r="P39" s="22"/>
    </row>
    <row r="40" spans="1:16" ht="39" customHeight="1" x14ac:dyDescent="0.15">
      <c r="A40" s="22"/>
      <c r="B40" s="35"/>
      <c r="C40" s="1145" t="s">
        <v>582</v>
      </c>
      <c r="D40" s="1146"/>
      <c r="E40" s="1147"/>
      <c r="F40" s="36">
        <v>0.01</v>
      </c>
      <c r="G40" s="37">
        <v>0</v>
      </c>
      <c r="H40" s="37">
        <v>0</v>
      </c>
      <c r="I40" s="37">
        <v>0</v>
      </c>
      <c r="J40" s="38">
        <v>0</v>
      </c>
      <c r="K40" s="22"/>
      <c r="L40" s="22"/>
      <c r="M40" s="22"/>
      <c r="N40" s="22"/>
      <c r="O40" s="22"/>
      <c r="P40" s="22"/>
    </row>
    <row r="41" spans="1:16" ht="39" customHeight="1" x14ac:dyDescent="0.15">
      <c r="A41" s="22"/>
      <c r="B41" s="35"/>
      <c r="C41" s="1145" t="s">
        <v>583</v>
      </c>
      <c r="D41" s="1146"/>
      <c r="E41" s="1147"/>
      <c r="F41" s="36">
        <v>0</v>
      </c>
      <c r="G41" s="37">
        <v>0</v>
      </c>
      <c r="H41" s="37">
        <v>0</v>
      </c>
      <c r="I41" s="37">
        <v>0</v>
      </c>
      <c r="J41" s="38">
        <v>0</v>
      </c>
      <c r="K41" s="22"/>
      <c r="L41" s="22"/>
      <c r="M41" s="22"/>
      <c r="N41" s="22"/>
      <c r="O41" s="22"/>
      <c r="P41" s="22"/>
    </row>
    <row r="42" spans="1:16" ht="39" customHeight="1" x14ac:dyDescent="0.15">
      <c r="A42" s="22"/>
      <c r="B42" s="39"/>
      <c r="C42" s="1145" t="s">
        <v>584</v>
      </c>
      <c r="D42" s="1146"/>
      <c r="E42" s="1147"/>
      <c r="F42" s="36" t="s">
        <v>530</v>
      </c>
      <c r="G42" s="37" t="s">
        <v>530</v>
      </c>
      <c r="H42" s="37" t="s">
        <v>530</v>
      </c>
      <c r="I42" s="37" t="s">
        <v>530</v>
      </c>
      <c r="J42" s="38" t="s">
        <v>530</v>
      </c>
      <c r="K42" s="22"/>
      <c r="L42" s="22"/>
      <c r="M42" s="22"/>
      <c r="N42" s="22"/>
      <c r="O42" s="22"/>
      <c r="P42" s="22"/>
    </row>
    <row r="43" spans="1:16" ht="39" customHeight="1" thickBot="1" x14ac:dyDescent="0.2">
      <c r="A43" s="22"/>
      <c r="B43" s="40"/>
      <c r="C43" s="1148" t="s">
        <v>585</v>
      </c>
      <c r="D43" s="1149"/>
      <c r="E43" s="1150"/>
      <c r="F43" s="41" t="s">
        <v>530</v>
      </c>
      <c r="G43" s="42" t="s">
        <v>530</v>
      </c>
      <c r="H43" s="42" t="s">
        <v>530</v>
      </c>
      <c r="I43" s="42" t="s">
        <v>530</v>
      </c>
      <c r="J43" s="43" t="s">
        <v>530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Qnwgpa2SVUuZK5IILtn+1xSnaHDasuM1+RiGyUbS4/y5ietfW2RRL4/GkPsi1MdCrsQachCrJGLBmHD/lCY09Q==" saltValue="BH4dQc1Wc0mUtdfsT82aL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opLeftCell="A28" zoomScaleSheetLayoutView="55" workbookViewId="0">
      <selection activeCell="O46" sqref="O46"/>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571</v>
      </c>
      <c r="L44" s="56" t="s">
        <v>572</v>
      </c>
      <c r="M44" s="56" t="s">
        <v>573</v>
      </c>
      <c r="N44" s="56" t="s">
        <v>574</v>
      </c>
      <c r="O44" s="57" t="s">
        <v>575</v>
      </c>
      <c r="P44" s="48"/>
      <c r="Q44" s="48"/>
      <c r="R44" s="48"/>
      <c r="S44" s="48"/>
      <c r="T44" s="48"/>
      <c r="U44" s="48"/>
    </row>
    <row r="45" spans="1:21" ht="30.75" customHeight="1" x14ac:dyDescent="0.15">
      <c r="A45" s="48"/>
      <c r="B45" s="1153" t="s">
        <v>11</v>
      </c>
      <c r="C45" s="1154"/>
      <c r="D45" s="58"/>
      <c r="E45" s="1159" t="s">
        <v>12</v>
      </c>
      <c r="F45" s="1159"/>
      <c r="G45" s="1159"/>
      <c r="H45" s="1159"/>
      <c r="I45" s="1159"/>
      <c r="J45" s="1160"/>
      <c r="K45" s="59">
        <v>2863</v>
      </c>
      <c r="L45" s="60">
        <v>2828</v>
      </c>
      <c r="M45" s="60">
        <v>2832</v>
      </c>
      <c r="N45" s="60">
        <v>2915</v>
      </c>
      <c r="O45" s="61">
        <v>2982</v>
      </c>
      <c r="P45" s="48"/>
      <c r="Q45" s="48"/>
      <c r="R45" s="48"/>
      <c r="S45" s="48"/>
      <c r="T45" s="48"/>
      <c r="U45" s="48"/>
    </row>
    <row r="46" spans="1:21" ht="30.75" customHeight="1" x14ac:dyDescent="0.15">
      <c r="A46" s="48"/>
      <c r="B46" s="1155"/>
      <c r="C46" s="1156"/>
      <c r="D46" s="62"/>
      <c r="E46" s="1161" t="s">
        <v>13</v>
      </c>
      <c r="F46" s="1161"/>
      <c r="G46" s="1161"/>
      <c r="H46" s="1161"/>
      <c r="I46" s="1161"/>
      <c r="J46" s="1162"/>
      <c r="K46" s="63" t="s">
        <v>530</v>
      </c>
      <c r="L46" s="64" t="s">
        <v>530</v>
      </c>
      <c r="M46" s="64" t="s">
        <v>530</v>
      </c>
      <c r="N46" s="64" t="s">
        <v>530</v>
      </c>
      <c r="O46" s="65" t="s">
        <v>530</v>
      </c>
      <c r="P46" s="48"/>
      <c r="Q46" s="48"/>
      <c r="R46" s="48"/>
      <c r="S46" s="48"/>
      <c r="T46" s="48"/>
      <c r="U46" s="48"/>
    </row>
    <row r="47" spans="1:21" ht="30.75" customHeight="1" x14ac:dyDescent="0.15">
      <c r="A47" s="48"/>
      <c r="B47" s="1155"/>
      <c r="C47" s="1156"/>
      <c r="D47" s="62"/>
      <c r="E47" s="1161" t="s">
        <v>14</v>
      </c>
      <c r="F47" s="1161"/>
      <c r="G47" s="1161"/>
      <c r="H47" s="1161"/>
      <c r="I47" s="1161"/>
      <c r="J47" s="1162"/>
      <c r="K47" s="63" t="s">
        <v>530</v>
      </c>
      <c r="L47" s="64" t="s">
        <v>530</v>
      </c>
      <c r="M47" s="64" t="s">
        <v>530</v>
      </c>
      <c r="N47" s="64" t="s">
        <v>530</v>
      </c>
      <c r="O47" s="65" t="s">
        <v>530</v>
      </c>
      <c r="P47" s="48"/>
      <c r="Q47" s="48"/>
      <c r="R47" s="48"/>
      <c r="S47" s="48"/>
      <c r="T47" s="48"/>
      <c r="U47" s="48"/>
    </row>
    <row r="48" spans="1:21" ht="30.75" customHeight="1" x14ac:dyDescent="0.15">
      <c r="A48" s="48"/>
      <c r="B48" s="1155"/>
      <c r="C48" s="1156"/>
      <c r="D48" s="62"/>
      <c r="E48" s="1161" t="s">
        <v>15</v>
      </c>
      <c r="F48" s="1161"/>
      <c r="G48" s="1161"/>
      <c r="H48" s="1161"/>
      <c r="I48" s="1161"/>
      <c r="J48" s="1162"/>
      <c r="K48" s="63">
        <v>435</v>
      </c>
      <c r="L48" s="64">
        <v>324</v>
      </c>
      <c r="M48" s="64">
        <v>251</v>
      </c>
      <c r="N48" s="64">
        <v>255</v>
      </c>
      <c r="O48" s="65">
        <v>273</v>
      </c>
      <c r="P48" s="48"/>
      <c r="Q48" s="48"/>
      <c r="R48" s="48"/>
      <c r="S48" s="48"/>
      <c r="T48" s="48"/>
      <c r="U48" s="48"/>
    </row>
    <row r="49" spans="1:21" ht="30.75" customHeight="1" x14ac:dyDescent="0.15">
      <c r="A49" s="48"/>
      <c r="B49" s="1155"/>
      <c r="C49" s="1156"/>
      <c r="D49" s="62"/>
      <c r="E49" s="1161" t="s">
        <v>16</v>
      </c>
      <c r="F49" s="1161"/>
      <c r="G49" s="1161"/>
      <c r="H49" s="1161"/>
      <c r="I49" s="1161"/>
      <c r="J49" s="1162"/>
      <c r="K49" s="63">
        <v>74</v>
      </c>
      <c r="L49" s="64">
        <v>92</v>
      </c>
      <c r="M49" s="64">
        <v>95</v>
      </c>
      <c r="N49" s="64">
        <v>79</v>
      </c>
      <c r="O49" s="65">
        <v>75</v>
      </c>
      <c r="P49" s="48"/>
      <c r="Q49" s="48"/>
      <c r="R49" s="48"/>
      <c r="S49" s="48"/>
      <c r="T49" s="48"/>
      <c r="U49" s="48"/>
    </row>
    <row r="50" spans="1:21" ht="30.75" customHeight="1" x14ac:dyDescent="0.15">
      <c r="A50" s="48"/>
      <c r="B50" s="1155"/>
      <c r="C50" s="1156"/>
      <c r="D50" s="62"/>
      <c r="E50" s="1161" t="s">
        <v>17</v>
      </c>
      <c r="F50" s="1161"/>
      <c r="G50" s="1161"/>
      <c r="H50" s="1161"/>
      <c r="I50" s="1161"/>
      <c r="J50" s="1162"/>
      <c r="K50" s="63">
        <v>11</v>
      </c>
      <c r="L50" s="64">
        <v>11</v>
      </c>
      <c r="M50" s="64">
        <v>10</v>
      </c>
      <c r="N50" s="64">
        <v>11</v>
      </c>
      <c r="O50" s="65">
        <v>6</v>
      </c>
      <c r="P50" s="48"/>
      <c r="Q50" s="48"/>
      <c r="R50" s="48"/>
      <c r="S50" s="48"/>
      <c r="T50" s="48"/>
      <c r="U50" s="48"/>
    </row>
    <row r="51" spans="1:21" ht="30.75" customHeight="1" x14ac:dyDescent="0.15">
      <c r="A51" s="48"/>
      <c r="B51" s="1157"/>
      <c r="C51" s="1158"/>
      <c r="D51" s="66"/>
      <c r="E51" s="1161" t="s">
        <v>18</v>
      </c>
      <c r="F51" s="1161"/>
      <c r="G51" s="1161"/>
      <c r="H51" s="1161"/>
      <c r="I51" s="1161"/>
      <c r="J51" s="1162"/>
      <c r="K51" s="63">
        <v>1</v>
      </c>
      <c r="L51" s="64">
        <v>1</v>
      </c>
      <c r="M51" s="64">
        <v>2</v>
      </c>
      <c r="N51" s="64" t="s">
        <v>530</v>
      </c>
      <c r="O51" s="65" t="s">
        <v>530</v>
      </c>
      <c r="P51" s="48"/>
      <c r="Q51" s="48"/>
      <c r="R51" s="48"/>
      <c r="S51" s="48"/>
      <c r="T51" s="48"/>
      <c r="U51" s="48"/>
    </row>
    <row r="52" spans="1:21" ht="30.75" customHeight="1" x14ac:dyDescent="0.15">
      <c r="A52" s="48"/>
      <c r="B52" s="1163" t="s">
        <v>19</v>
      </c>
      <c r="C52" s="1164"/>
      <c r="D52" s="66"/>
      <c r="E52" s="1161" t="s">
        <v>20</v>
      </c>
      <c r="F52" s="1161"/>
      <c r="G52" s="1161"/>
      <c r="H52" s="1161"/>
      <c r="I52" s="1161"/>
      <c r="J52" s="1162"/>
      <c r="K52" s="63">
        <v>2724</v>
      </c>
      <c r="L52" s="64">
        <v>2523</v>
      </c>
      <c r="M52" s="64">
        <v>2591</v>
      </c>
      <c r="N52" s="64">
        <v>2599</v>
      </c>
      <c r="O52" s="65">
        <v>2593</v>
      </c>
      <c r="P52" s="48"/>
      <c r="Q52" s="48"/>
      <c r="R52" s="48"/>
      <c r="S52" s="48"/>
      <c r="T52" s="48"/>
      <c r="U52" s="48"/>
    </row>
    <row r="53" spans="1:21" ht="30.75" customHeight="1" thickBot="1" x14ac:dyDescent="0.2">
      <c r="A53" s="48"/>
      <c r="B53" s="1165" t="s">
        <v>21</v>
      </c>
      <c r="C53" s="1166"/>
      <c r="D53" s="67"/>
      <c r="E53" s="1167" t="s">
        <v>22</v>
      </c>
      <c r="F53" s="1167"/>
      <c r="G53" s="1167"/>
      <c r="H53" s="1167"/>
      <c r="I53" s="1167"/>
      <c r="J53" s="1168"/>
      <c r="K53" s="68">
        <v>660</v>
      </c>
      <c r="L53" s="69">
        <v>733</v>
      </c>
      <c r="M53" s="69">
        <v>599</v>
      </c>
      <c r="N53" s="69">
        <v>661</v>
      </c>
      <c r="O53" s="70">
        <v>743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586</v>
      </c>
      <c r="P56" s="48"/>
      <c r="Q56" s="48"/>
      <c r="R56" s="48"/>
      <c r="S56" s="48"/>
      <c r="T56" s="48"/>
      <c r="U56" s="48"/>
    </row>
    <row r="57" spans="1:21" ht="31.5" customHeight="1" thickBot="1" x14ac:dyDescent="0.2">
      <c r="A57" s="48"/>
      <c r="B57" s="76"/>
      <c r="C57" s="77"/>
      <c r="D57" s="77"/>
      <c r="E57" s="78"/>
      <c r="F57" s="78"/>
      <c r="G57" s="78"/>
      <c r="H57" s="78"/>
      <c r="I57" s="78"/>
      <c r="J57" s="79" t="s">
        <v>2</v>
      </c>
      <c r="K57" s="80" t="s">
        <v>587</v>
      </c>
      <c r="L57" s="81" t="s">
        <v>588</v>
      </c>
      <c r="M57" s="81" t="s">
        <v>589</v>
      </c>
      <c r="N57" s="81" t="s">
        <v>590</v>
      </c>
      <c r="O57" s="82" t="s">
        <v>591</v>
      </c>
      <c r="P57" s="48"/>
      <c r="Q57" s="48"/>
      <c r="R57" s="48"/>
      <c r="S57" s="48"/>
      <c r="T57" s="48"/>
      <c r="U57" s="48"/>
    </row>
    <row r="58" spans="1:21" ht="31.5" customHeight="1" x14ac:dyDescent="0.15">
      <c r="B58" s="1169" t="s">
        <v>26</v>
      </c>
      <c r="C58" s="1170"/>
      <c r="D58" s="1175" t="s">
        <v>27</v>
      </c>
      <c r="E58" s="1176"/>
      <c r="F58" s="1176"/>
      <c r="G58" s="1176"/>
      <c r="H58" s="1176"/>
      <c r="I58" s="1176"/>
      <c r="J58" s="1177"/>
      <c r="K58" s="83"/>
      <c r="L58" s="84"/>
      <c r="M58" s="84"/>
      <c r="N58" s="84"/>
      <c r="O58" s="85"/>
    </row>
    <row r="59" spans="1:21" ht="31.5" customHeight="1" x14ac:dyDescent="0.15">
      <c r="B59" s="1171"/>
      <c r="C59" s="1172"/>
      <c r="D59" s="1178" t="s">
        <v>28</v>
      </c>
      <c r="E59" s="1179"/>
      <c r="F59" s="1179"/>
      <c r="G59" s="1179"/>
      <c r="H59" s="1179"/>
      <c r="I59" s="1179"/>
      <c r="J59" s="1180"/>
      <c r="K59" s="86"/>
      <c r="L59" s="87"/>
      <c r="M59" s="87"/>
      <c r="N59" s="87"/>
      <c r="O59" s="88"/>
    </row>
    <row r="60" spans="1:21" ht="31.5" customHeight="1" thickBot="1" x14ac:dyDescent="0.2">
      <c r="B60" s="1173"/>
      <c r="C60" s="1174"/>
      <c r="D60" s="1181" t="s">
        <v>29</v>
      </c>
      <c r="E60" s="1182"/>
      <c r="F60" s="1182"/>
      <c r="G60" s="1182"/>
      <c r="H60" s="1182"/>
      <c r="I60" s="1182"/>
      <c r="J60" s="1183"/>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8GICPzBKYYCJ+d83kp9LAsNM/j5UCnl4nHyuFrHTKx2Qt+aA7c08Xgz4FCXyyg0HNsKzO1Oi9CYKhx/wW4uiAA==" saltValue="MpmLtn+SuJepXLxjOby83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A28" zoomScaleSheetLayoutView="100" workbookViewId="0">
      <selection activeCell="J53" sqref="J53"/>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571</v>
      </c>
      <c r="J40" s="103" t="s">
        <v>572</v>
      </c>
      <c r="K40" s="103" t="s">
        <v>573</v>
      </c>
      <c r="L40" s="103" t="s">
        <v>574</v>
      </c>
      <c r="M40" s="104" t="s">
        <v>575</v>
      </c>
    </row>
    <row r="41" spans="2:13" ht="27.75" customHeight="1" x14ac:dyDescent="0.15">
      <c r="B41" s="1184" t="s">
        <v>32</v>
      </c>
      <c r="C41" s="1185"/>
      <c r="D41" s="105"/>
      <c r="E41" s="1190" t="s">
        <v>33</v>
      </c>
      <c r="F41" s="1190"/>
      <c r="G41" s="1190"/>
      <c r="H41" s="1191"/>
      <c r="I41" s="355">
        <v>26357</v>
      </c>
      <c r="J41" s="356">
        <v>27757</v>
      </c>
      <c r="K41" s="356">
        <v>27229</v>
      </c>
      <c r="L41" s="356">
        <v>26296</v>
      </c>
      <c r="M41" s="357">
        <v>25144</v>
      </c>
    </row>
    <row r="42" spans="2:13" ht="27.75" customHeight="1" x14ac:dyDescent="0.15">
      <c r="B42" s="1186"/>
      <c r="C42" s="1187"/>
      <c r="D42" s="106"/>
      <c r="E42" s="1192" t="s">
        <v>34</v>
      </c>
      <c r="F42" s="1192"/>
      <c r="G42" s="1192"/>
      <c r="H42" s="1193"/>
      <c r="I42" s="358" t="s">
        <v>530</v>
      </c>
      <c r="J42" s="359" t="s">
        <v>530</v>
      </c>
      <c r="K42" s="359" t="s">
        <v>530</v>
      </c>
      <c r="L42" s="359" t="s">
        <v>530</v>
      </c>
      <c r="M42" s="360" t="s">
        <v>530</v>
      </c>
    </row>
    <row r="43" spans="2:13" ht="27.75" customHeight="1" x14ac:dyDescent="0.15">
      <c r="B43" s="1186"/>
      <c r="C43" s="1187"/>
      <c r="D43" s="106"/>
      <c r="E43" s="1192" t="s">
        <v>35</v>
      </c>
      <c r="F43" s="1192"/>
      <c r="G43" s="1192"/>
      <c r="H43" s="1193"/>
      <c r="I43" s="358">
        <v>3620</v>
      </c>
      <c r="J43" s="359">
        <v>3511</v>
      </c>
      <c r="K43" s="359">
        <v>3195</v>
      </c>
      <c r="L43" s="359">
        <v>2831</v>
      </c>
      <c r="M43" s="360">
        <v>2546</v>
      </c>
    </row>
    <row r="44" spans="2:13" ht="27.75" customHeight="1" x14ac:dyDescent="0.15">
      <c r="B44" s="1186"/>
      <c r="C44" s="1187"/>
      <c r="D44" s="106"/>
      <c r="E44" s="1192" t="s">
        <v>36</v>
      </c>
      <c r="F44" s="1192"/>
      <c r="G44" s="1192"/>
      <c r="H44" s="1193"/>
      <c r="I44" s="358">
        <v>1198</v>
      </c>
      <c r="J44" s="359">
        <v>1113</v>
      </c>
      <c r="K44" s="359">
        <v>1010</v>
      </c>
      <c r="L44" s="359">
        <v>941</v>
      </c>
      <c r="M44" s="360">
        <v>992</v>
      </c>
    </row>
    <row r="45" spans="2:13" ht="27.75" customHeight="1" x14ac:dyDescent="0.15">
      <c r="B45" s="1186"/>
      <c r="C45" s="1187"/>
      <c r="D45" s="106"/>
      <c r="E45" s="1192" t="s">
        <v>37</v>
      </c>
      <c r="F45" s="1192"/>
      <c r="G45" s="1192"/>
      <c r="H45" s="1193"/>
      <c r="I45" s="358">
        <v>617</v>
      </c>
      <c r="J45" s="359">
        <v>646</v>
      </c>
      <c r="K45" s="359">
        <v>689</v>
      </c>
      <c r="L45" s="359">
        <v>1231</v>
      </c>
      <c r="M45" s="360">
        <v>1909</v>
      </c>
    </row>
    <row r="46" spans="2:13" ht="27.75" customHeight="1" x14ac:dyDescent="0.15">
      <c r="B46" s="1186"/>
      <c r="C46" s="1187"/>
      <c r="D46" s="107"/>
      <c r="E46" s="1192" t="s">
        <v>38</v>
      </c>
      <c r="F46" s="1192"/>
      <c r="G46" s="1192"/>
      <c r="H46" s="1193"/>
      <c r="I46" s="358" t="s">
        <v>530</v>
      </c>
      <c r="J46" s="359" t="s">
        <v>530</v>
      </c>
      <c r="K46" s="359" t="s">
        <v>530</v>
      </c>
      <c r="L46" s="359" t="s">
        <v>530</v>
      </c>
      <c r="M46" s="360" t="s">
        <v>530</v>
      </c>
    </row>
    <row r="47" spans="2:13" ht="27.75" customHeight="1" x14ac:dyDescent="0.15">
      <c r="B47" s="1186"/>
      <c r="C47" s="1187"/>
      <c r="D47" s="108"/>
      <c r="E47" s="1194" t="s">
        <v>39</v>
      </c>
      <c r="F47" s="1195"/>
      <c r="G47" s="1195"/>
      <c r="H47" s="1196"/>
      <c r="I47" s="358" t="s">
        <v>530</v>
      </c>
      <c r="J47" s="359" t="s">
        <v>530</v>
      </c>
      <c r="K47" s="359" t="s">
        <v>530</v>
      </c>
      <c r="L47" s="359" t="s">
        <v>530</v>
      </c>
      <c r="M47" s="360" t="s">
        <v>530</v>
      </c>
    </row>
    <row r="48" spans="2:13" ht="27.75" customHeight="1" x14ac:dyDescent="0.15">
      <c r="B48" s="1186"/>
      <c r="C48" s="1187"/>
      <c r="D48" s="106"/>
      <c r="E48" s="1192" t="s">
        <v>40</v>
      </c>
      <c r="F48" s="1192"/>
      <c r="G48" s="1192"/>
      <c r="H48" s="1193"/>
      <c r="I48" s="358" t="s">
        <v>530</v>
      </c>
      <c r="J48" s="359" t="s">
        <v>530</v>
      </c>
      <c r="K48" s="359" t="s">
        <v>530</v>
      </c>
      <c r="L48" s="359" t="s">
        <v>530</v>
      </c>
      <c r="M48" s="360" t="s">
        <v>530</v>
      </c>
    </row>
    <row r="49" spans="2:13" ht="27.75" customHeight="1" x14ac:dyDescent="0.15">
      <c r="B49" s="1188"/>
      <c r="C49" s="1189"/>
      <c r="D49" s="106"/>
      <c r="E49" s="1192" t="s">
        <v>41</v>
      </c>
      <c r="F49" s="1192"/>
      <c r="G49" s="1192"/>
      <c r="H49" s="1193"/>
      <c r="I49" s="358" t="s">
        <v>530</v>
      </c>
      <c r="J49" s="359" t="s">
        <v>530</v>
      </c>
      <c r="K49" s="359" t="s">
        <v>530</v>
      </c>
      <c r="L49" s="359" t="s">
        <v>530</v>
      </c>
      <c r="M49" s="360" t="s">
        <v>530</v>
      </c>
    </row>
    <row r="50" spans="2:13" ht="27.75" customHeight="1" x14ac:dyDescent="0.15">
      <c r="B50" s="1197" t="s">
        <v>42</v>
      </c>
      <c r="C50" s="1198"/>
      <c r="D50" s="109"/>
      <c r="E50" s="1192" t="s">
        <v>43</v>
      </c>
      <c r="F50" s="1192"/>
      <c r="G50" s="1192"/>
      <c r="H50" s="1193"/>
      <c r="I50" s="358">
        <v>7010</v>
      </c>
      <c r="J50" s="359">
        <v>5075</v>
      </c>
      <c r="K50" s="359">
        <v>5331</v>
      </c>
      <c r="L50" s="359">
        <v>6332</v>
      </c>
      <c r="M50" s="360">
        <v>7069</v>
      </c>
    </row>
    <row r="51" spans="2:13" ht="27.75" customHeight="1" x14ac:dyDescent="0.15">
      <c r="B51" s="1186"/>
      <c r="C51" s="1187"/>
      <c r="D51" s="106"/>
      <c r="E51" s="1192" t="s">
        <v>44</v>
      </c>
      <c r="F51" s="1192"/>
      <c r="G51" s="1192"/>
      <c r="H51" s="1193"/>
      <c r="I51" s="358">
        <v>766</v>
      </c>
      <c r="J51" s="359">
        <v>712</v>
      </c>
      <c r="K51" s="359">
        <v>776</v>
      </c>
      <c r="L51" s="359">
        <v>849</v>
      </c>
      <c r="M51" s="360">
        <v>1019</v>
      </c>
    </row>
    <row r="52" spans="2:13" ht="27.75" customHeight="1" x14ac:dyDescent="0.15">
      <c r="B52" s="1188"/>
      <c r="C52" s="1189"/>
      <c r="D52" s="106"/>
      <c r="E52" s="1192" t="s">
        <v>45</v>
      </c>
      <c r="F52" s="1192"/>
      <c r="G52" s="1192"/>
      <c r="H52" s="1193"/>
      <c r="I52" s="358">
        <v>22721</v>
      </c>
      <c r="J52" s="359">
        <v>23533</v>
      </c>
      <c r="K52" s="359">
        <v>22737</v>
      </c>
      <c r="L52" s="359">
        <v>21735</v>
      </c>
      <c r="M52" s="360">
        <v>20616</v>
      </c>
    </row>
    <row r="53" spans="2:13" ht="27.75" customHeight="1" thickBot="1" x14ac:dyDescent="0.2">
      <c r="B53" s="1199" t="s">
        <v>46</v>
      </c>
      <c r="C53" s="1200"/>
      <c r="D53" s="110"/>
      <c r="E53" s="1201" t="s">
        <v>47</v>
      </c>
      <c r="F53" s="1201"/>
      <c r="G53" s="1201"/>
      <c r="H53" s="1202"/>
      <c r="I53" s="361">
        <v>1297</v>
      </c>
      <c r="J53" s="362">
        <v>3708</v>
      </c>
      <c r="K53" s="362">
        <v>3280</v>
      </c>
      <c r="L53" s="362">
        <v>2383</v>
      </c>
      <c r="M53" s="363">
        <v>1887</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79gj5tCQu8V61Aza/btwSJe4KbxSxE1MHLYog4SAdHHY7UnHVNe6Hz5a0x2ZTyagCA7GM+2dnJ87fFu+4Zq3Zg==" saltValue="gZ6jNfTd2tF388yV2FEDX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E13" zoomScale="85" zoomScaleNormal="85" zoomScaleSheetLayoutView="100" workbookViewId="0">
      <selection activeCell="L44" sqref="L44"/>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573</v>
      </c>
      <c r="G54" s="119" t="s">
        <v>574</v>
      </c>
      <c r="H54" s="120" t="s">
        <v>575</v>
      </c>
    </row>
    <row r="55" spans="2:8" ht="52.5" customHeight="1" x14ac:dyDescent="0.15">
      <c r="B55" s="121"/>
      <c r="C55" s="1211" t="s">
        <v>50</v>
      </c>
      <c r="D55" s="1211"/>
      <c r="E55" s="1212"/>
      <c r="F55" s="122">
        <v>1304</v>
      </c>
      <c r="G55" s="122">
        <v>1554</v>
      </c>
      <c r="H55" s="123">
        <v>1958</v>
      </c>
    </row>
    <row r="56" spans="2:8" ht="52.5" customHeight="1" x14ac:dyDescent="0.15">
      <c r="B56" s="124"/>
      <c r="C56" s="1213" t="s">
        <v>51</v>
      </c>
      <c r="D56" s="1213"/>
      <c r="E56" s="1214"/>
      <c r="F56" s="125">
        <v>766</v>
      </c>
      <c r="G56" s="125">
        <v>1426</v>
      </c>
      <c r="H56" s="126">
        <v>1516</v>
      </c>
    </row>
    <row r="57" spans="2:8" ht="53.25" customHeight="1" x14ac:dyDescent="0.15">
      <c r="B57" s="124"/>
      <c r="C57" s="1215" t="s">
        <v>52</v>
      </c>
      <c r="D57" s="1215"/>
      <c r="E57" s="1216"/>
      <c r="F57" s="127">
        <v>5982</v>
      </c>
      <c r="G57" s="127">
        <v>6267</v>
      </c>
      <c r="H57" s="128">
        <v>6538</v>
      </c>
    </row>
    <row r="58" spans="2:8" ht="45.75" customHeight="1" x14ac:dyDescent="0.15">
      <c r="B58" s="129"/>
      <c r="C58" s="1203" t="s">
        <v>594</v>
      </c>
      <c r="D58" s="1204"/>
      <c r="E58" s="1205"/>
      <c r="F58" s="130">
        <v>2173</v>
      </c>
      <c r="G58" s="130">
        <v>2173</v>
      </c>
      <c r="H58" s="131">
        <v>2173</v>
      </c>
    </row>
    <row r="59" spans="2:8" ht="45.75" customHeight="1" x14ac:dyDescent="0.15">
      <c r="B59" s="129"/>
      <c r="C59" s="1203" t="s">
        <v>596</v>
      </c>
      <c r="D59" s="1204"/>
      <c r="E59" s="1205"/>
      <c r="F59" s="130">
        <v>1000</v>
      </c>
      <c r="G59" s="130">
        <v>1000</v>
      </c>
      <c r="H59" s="131">
        <v>1000</v>
      </c>
    </row>
    <row r="60" spans="2:8" ht="45.75" customHeight="1" x14ac:dyDescent="0.15">
      <c r="B60" s="129"/>
      <c r="C60" s="1203" t="s">
        <v>595</v>
      </c>
      <c r="D60" s="1204"/>
      <c r="E60" s="1205"/>
      <c r="F60" s="130">
        <v>544</v>
      </c>
      <c r="G60" s="130">
        <v>586</v>
      </c>
      <c r="H60" s="131">
        <v>830</v>
      </c>
    </row>
    <row r="61" spans="2:8" ht="45.75" customHeight="1" x14ac:dyDescent="0.15">
      <c r="B61" s="129"/>
      <c r="C61" s="1203" t="s">
        <v>597</v>
      </c>
      <c r="D61" s="1204"/>
      <c r="E61" s="1205"/>
      <c r="F61" s="130">
        <v>572</v>
      </c>
      <c r="G61" s="130">
        <v>773</v>
      </c>
      <c r="H61" s="131">
        <v>806</v>
      </c>
    </row>
    <row r="62" spans="2:8" ht="45.75" customHeight="1" thickBot="1" x14ac:dyDescent="0.2">
      <c r="B62" s="132"/>
      <c r="C62" s="1206" t="s">
        <v>598</v>
      </c>
      <c r="D62" s="1207"/>
      <c r="E62" s="1208"/>
      <c r="F62" s="133">
        <v>687</v>
      </c>
      <c r="G62" s="133">
        <v>687</v>
      </c>
      <c r="H62" s="134">
        <v>687</v>
      </c>
    </row>
    <row r="63" spans="2:8" ht="52.5" customHeight="1" thickBot="1" x14ac:dyDescent="0.2">
      <c r="B63" s="135"/>
      <c r="C63" s="1209" t="s">
        <v>53</v>
      </c>
      <c r="D63" s="1209"/>
      <c r="E63" s="1210"/>
      <c r="F63" s="136">
        <v>8052</v>
      </c>
      <c r="G63" s="136">
        <v>9247</v>
      </c>
      <c r="H63" s="137">
        <v>10012</v>
      </c>
    </row>
    <row r="64" spans="2:8" x14ac:dyDescent="0.15"/>
  </sheetData>
  <sheetProtection algorithmName="SHA-512" hashValue="1J5I4i3rhYjfL8AZ2c7U+qql+Ic5snZ9nHxd/RqhyBLj6mX0ItvroG+CpVdLyIL3HxDM3YTmXBynr16lv4C6TQ==" saltValue="tLYnmVcF9A4KMDhhScqZH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opLeftCell="C13" zoomScale="85" zoomScaleNormal="85" zoomScaleSheetLayoutView="55" workbookViewId="0">
      <selection activeCell="AN55" sqref="AN55:BA58"/>
    </sheetView>
  </sheetViews>
  <sheetFormatPr defaultColWidth="0" defaultRowHeight="13.5" customHeight="1" zeroHeight="1" x14ac:dyDescent="0.15"/>
  <cols>
    <col min="1" max="1" width="6.375" style="1219" customWidth="1"/>
    <col min="2" max="107" width="2.5" style="1219" customWidth="1"/>
    <col min="108" max="108" width="6.125" style="1226" customWidth="1"/>
    <col min="109" max="109" width="5.875" style="1225" customWidth="1"/>
    <col min="110" max="16384" width="8.625" style="1219" hidden="1"/>
  </cols>
  <sheetData>
    <row r="1" spans="1:109" ht="42.75" customHeight="1" x14ac:dyDescent="0.15">
      <c r="A1" s="1217"/>
      <c r="B1" s="1218"/>
      <c r="DD1" s="1219"/>
      <c r="DE1" s="1219"/>
    </row>
    <row r="2" spans="1:109" ht="25.5" customHeight="1" x14ac:dyDescent="0.15">
      <c r="A2" s="1220"/>
      <c r="C2" s="1220"/>
      <c r="O2" s="1220"/>
      <c r="P2" s="1220"/>
      <c r="Q2" s="1220"/>
      <c r="R2" s="1220"/>
      <c r="S2" s="1220"/>
      <c r="T2" s="1220"/>
      <c r="U2" s="1220"/>
      <c r="V2" s="1220"/>
      <c r="W2" s="1220"/>
      <c r="X2" s="1220"/>
      <c r="Y2" s="1220"/>
      <c r="Z2" s="1220"/>
      <c r="AA2" s="1220"/>
      <c r="AB2" s="1220"/>
      <c r="AC2" s="1220"/>
      <c r="AD2" s="1220"/>
      <c r="AE2" s="1220"/>
      <c r="AF2" s="1220"/>
      <c r="AG2" s="1220"/>
      <c r="AH2" s="1220"/>
      <c r="AI2" s="1220"/>
      <c r="AU2" s="1220"/>
      <c r="BG2" s="1220"/>
      <c r="BS2" s="1220"/>
      <c r="CE2" s="1220"/>
      <c r="CQ2" s="1220"/>
      <c r="DD2" s="1219"/>
      <c r="DE2" s="1219"/>
    </row>
    <row r="3" spans="1:109" ht="25.5" customHeight="1" x14ac:dyDescent="0.15">
      <c r="A3" s="1220"/>
      <c r="C3" s="1220"/>
      <c r="O3" s="1220"/>
      <c r="P3" s="1220"/>
      <c r="Q3" s="1220"/>
      <c r="R3" s="1220"/>
      <c r="S3" s="1220"/>
      <c r="T3" s="1220"/>
      <c r="U3" s="1220"/>
      <c r="V3" s="1220"/>
      <c r="W3" s="1220"/>
      <c r="X3" s="1220"/>
      <c r="Y3" s="1220"/>
      <c r="Z3" s="1220"/>
      <c r="AA3" s="1220"/>
      <c r="AB3" s="1220"/>
      <c r="AC3" s="1220"/>
      <c r="AD3" s="1220"/>
      <c r="AE3" s="1220"/>
      <c r="AF3" s="1220"/>
      <c r="AG3" s="1220"/>
      <c r="AH3" s="1220"/>
      <c r="AI3" s="1220"/>
      <c r="AU3" s="1220"/>
      <c r="BG3" s="1220"/>
      <c r="BS3" s="1220"/>
      <c r="CE3" s="1220"/>
      <c r="CQ3" s="1220"/>
      <c r="DD3" s="1219"/>
      <c r="DE3" s="1219"/>
    </row>
    <row r="4" spans="1:109" s="259" customFormat="1" x14ac:dyDescent="0.15">
      <c r="A4" s="1220"/>
      <c r="B4" s="1220"/>
      <c r="C4" s="1220"/>
      <c r="D4" s="1220"/>
      <c r="E4" s="1220"/>
      <c r="F4" s="1220"/>
      <c r="G4" s="1220"/>
      <c r="H4" s="1220"/>
      <c r="I4" s="1220"/>
      <c r="J4" s="1220"/>
      <c r="K4" s="1220"/>
      <c r="L4" s="1220"/>
      <c r="M4" s="1220"/>
      <c r="N4" s="1220"/>
      <c r="O4" s="1220"/>
      <c r="P4" s="1220"/>
      <c r="Q4" s="1220"/>
      <c r="R4" s="1220"/>
      <c r="S4" s="1220"/>
      <c r="T4" s="1220"/>
      <c r="U4" s="1220"/>
      <c r="V4" s="1220"/>
      <c r="W4" s="1220"/>
      <c r="X4" s="1220"/>
      <c r="Y4" s="1220"/>
      <c r="Z4" s="1220"/>
      <c r="AA4" s="1220"/>
      <c r="AB4" s="1220"/>
      <c r="AC4" s="1220"/>
      <c r="AD4" s="1220"/>
      <c r="AE4" s="1220"/>
      <c r="AF4" s="1220"/>
      <c r="AG4" s="1220"/>
      <c r="AH4" s="1220"/>
      <c r="AI4" s="1220"/>
      <c r="AJ4" s="1220"/>
      <c r="AK4" s="1220"/>
      <c r="AL4" s="1220"/>
      <c r="AM4" s="1220"/>
      <c r="AN4" s="1220"/>
      <c r="AO4" s="1220"/>
      <c r="AP4" s="1220"/>
      <c r="AQ4" s="1220"/>
      <c r="AR4" s="1220"/>
      <c r="AS4" s="1220"/>
      <c r="AT4" s="1220"/>
      <c r="AU4" s="1220"/>
      <c r="AV4" s="1220"/>
      <c r="AW4" s="1220"/>
      <c r="AX4" s="1220"/>
      <c r="AY4" s="1220"/>
      <c r="AZ4" s="1220"/>
      <c r="BA4" s="1220"/>
      <c r="BB4" s="1220"/>
      <c r="BC4" s="1220"/>
      <c r="BD4" s="1220"/>
      <c r="BE4" s="1220"/>
      <c r="BF4" s="1220"/>
      <c r="BG4" s="1220"/>
      <c r="BH4" s="1220"/>
      <c r="BI4" s="1220"/>
      <c r="BJ4" s="1220"/>
      <c r="BK4" s="1220"/>
      <c r="BL4" s="1220"/>
      <c r="BM4" s="1220"/>
      <c r="BN4" s="1220"/>
      <c r="BO4" s="1220"/>
      <c r="BP4" s="1220"/>
      <c r="BQ4" s="1220"/>
      <c r="BR4" s="1220"/>
      <c r="BS4" s="1220"/>
      <c r="BT4" s="1220"/>
      <c r="BU4" s="1220"/>
      <c r="BV4" s="1220"/>
      <c r="BW4" s="1220"/>
      <c r="BX4" s="1220"/>
      <c r="BY4" s="1220"/>
      <c r="BZ4" s="1220"/>
      <c r="CA4" s="1220"/>
      <c r="CB4" s="1220"/>
      <c r="CC4" s="1220"/>
      <c r="CD4" s="1220"/>
      <c r="CE4" s="1220"/>
      <c r="CF4" s="1220"/>
      <c r="CG4" s="1220"/>
      <c r="CH4" s="1220"/>
      <c r="CI4" s="1220"/>
      <c r="CJ4" s="1220"/>
      <c r="CK4" s="1220"/>
      <c r="CL4" s="1220"/>
      <c r="CM4" s="1220"/>
      <c r="CN4" s="1220"/>
      <c r="CO4" s="1220"/>
      <c r="CP4" s="1220"/>
      <c r="CQ4" s="1220"/>
      <c r="CR4" s="1220"/>
      <c r="CS4" s="1220"/>
      <c r="CT4" s="1220"/>
      <c r="CU4" s="1220"/>
      <c r="CV4" s="1220"/>
      <c r="CW4" s="1220"/>
      <c r="CX4" s="1220"/>
      <c r="CY4" s="1220"/>
      <c r="CZ4" s="1220"/>
      <c r="DA4" s="1220"/>
      <c r="DB4" s="1220"/>
      <c r="DC4" s="1220"/>
      <c r="DD4" s="1220"/>
      <c r="DE4" s="1220"/>
    </row>
    <row r="5" spans="1:109" s="259" customFormat="1" x14ac:dyDescent="0.15">
      <c r="A5" s="1220"/>
      <c r="B5" s="1220"/>
      <c r="C5" s="1220"/>
      <c r="D5" s="1220"/>
      <c r="E5" s="1220"/>
      <c r="F5" s="1220"/>
      <c r="G5" s="1220"/>
      <c r="H5" s="1220"/>
      <c r="I5" s="1220"/>
      <c r="J5" s="1220"/>
      <c r="K5" s="1220"/>
      <c r="L5" s="1220"/>
      <c r="M5" s="1220"/>
      <c r="N5" s="1220"/>
      <c r="O5" s="1220"/>
      <c r="P5" s="1220"/>
      <c r="Q5" s="1220"/>
      <c r="R5" s="1220"/>
      <c r="S5" s="1220"/>
      <c r="T5" s="1220"/>
      <c r="U5" s="1220"/>
      <c r="V5" s="1220"/>
      <c r="W5" s="1220"/>
      <c r="X5" s="1220"/>
      <c r="Y5" s="1220"/>
      <c r="Z5" s="1220"/>
      <c r="AA5" s="1220"/>
      <c r="AB5" s="1220"/>
      <c r="AC5" s="1220"/>
      <c r="AD5" s="1220"/>
      <c r="AE5" s="1220"/>
      <c r="AF5" s="1220"/>
      <c r="AG5" s="1220"/>
      <c r="AH5" s="1220"/>
      <c r="AI5" s="1220"/>
      <c r="AJ5" s="1220"/>
      <c r="AK5" s="1220"/>
      <c r="AL5" s="1220"/>
      <c r="AM5" s="1220"/>
      <c r="AN5" s="1220"/>
      <c r="AO5" s="1220"/>
      <c r="AP5" s="1220"/>
      <c r="AQ5" s="1220"/>
      <c r="AR5" s="1220"/>
      <c r="AS5" s="1220"/>
      <c r="AT5" s="1220"/>
      <c r="AU5" s="1220"/>
      <c r="AV5" s="1220"/>
      <c r="AW5" s="1220"/>
      <c r="AX5" s="1220"/>
      <c r="AY5" s="1220"/>
      <c r="AZ5" s="1220"/>
      <c r="BA5" s="1220"/>
      <c r="BB5" s="1220"/>
      <c r="BC5" s="1220"/>
      <c r="BD5" s="1220"/>
      <c r="BE5" s="1220"/>
      <c r="BF5" s="1220"/>
      <c r="BG5" s="1220"/>
      <c r="BH5" s="1220"/>
      <c r="BI5" s="1220"/>
      <c r="BJ5" s="1220"/>
      <c r="BK5" s="1220"/>
      <c r="BL5" s="1220"/>
      <c r="BM5" s="1220"/>
      <c r="BN5" s="1220"/>
      <c r="BO5" s="1220"/>
      <c r="BP5" s="1220"/>
      <c r="BQ5" s="1220"/>
      <c r="BR5" s="1220"/>
      <c r="BS5" s="1220"/>
      <c r="BT5" s="1220"/>
      <c r="BU5" s="1220"/>
      <c r="BV5" s="1220"/>
      <c r="BW5" s="1220"/>
      <c r="BX5" s="1220"/>
      <c r="BY5" s="1220"/>
      <c r="BZ5" s="1220"/>
      <c r="CA5" s="1220"/>
      <c r="CB5" s="1220"/>
      <c r="CC5" s="1220"/>
      <c r="CD5" s="1220"/>
      <c r="CE5" s="1220"/>
      <c r="CF5" s="1220"/>
      <c r="CG5" s="1220"/>
      <c r="CH5" s="1220"/>
      <c r="CI5" s="1220"/>
      <c r="CJ5" s="1220"/>
      <c r="CK5" s="1220"/>
      <c r="CL5" s="1220"/>
      <c r="CM5" s="1220"/>
      <c r="CN5" s="1220"/>
      <c r="CO5" s="1220"/>
      <c r="CP5" s="1220"/>
      <c r="CQ5" s="1220"/>
      <c r="CR5" s="1220"/>
      <c r="CS5" s="1220"/>
      <c r="CT5" s="1220"/>
      <c r="CU5" s="1220"/>
      <c r="CV5" s="1220"/>
      <c r="CW5" s="1220"/>
      <c r="CX5" s="1220"/>
      <c r="CY5" s="1220"/>
      <c r="CZ5" s="1220"/>
      <c r="DA5" s="1220"/>
      <c r="DB5" s="1220"/>
      <c r="DC5" s="1220"/>
      <c r="DD5" s="1220"/>
      <c r="DE5" s="1220"/>
    </row>
    <row r="6" spans="1:109" s="259" customFormat="1" x14ac:dyDescent="0.15">
      <c r="A6" s="1220"/>
      <c r="B6" s="1220"/>
      <c r="C6" s="1220"/>
      <c r="D6" s="1220"/>
      <c r="E6" s="1220"/>
      <c r="F6" s="1220"/>
      <c r="G6" s="1220"/>
      <c r="H6" s="1220"/>
      <c r="I6" s="1220"/>
      <c r="J6" s="1220"/>
      <c r="K6" s="1220"/>
      <c r="L6" s="1220"/>
      <c r="M6" s="1220"/>
      <c r="N6" s="1220"/>
      <c r="O6" s="1220"/>
      <c r="P6" s="1220"/>
      <c r="Q6" s="1220"/>
      <c r="R6" s="1220"/>
      <c r="S6" s="1220"/>
      <c r="T6" s="1220"/>
      <c r="U6" s="1220"/>
      <c r="V6" s="1220"/>
      <c r="W6" s="1220"/>
      <c r="X6" s="1220"/>
      <c r="Y6" s="1220"/>
      <c r="Z6" s="1220"/>
      <c r="AA6" s="1220"/>
      <c r="AB6" s="1220"/>
      <c r="AC6" s="1220"/>
      <c r="AD6" s="1220"/>
      <c r="AE6" s="1220"/>
      <c r="AF6" s="1220"/>
      <c r="AG6" s="1220"/>
      <c r="AH6" s="1220"/>
      <c r="AI6" s="1220"/>
      <c r="AJ6" s="1220"/>
      <c r="AK6" s="1220"/>
      <c r="AL6" s="1220"/>
      <c r="AM6" s="1220"/>
      <c r="AN6" s="1220"/>
      <c r="AO6" s="1220"/>
      <c r="AP6" s="1220"/>
      <c r="AQ6" s="1220"/>
      <c r="AR6" s="1220"/>
      <c r="AS6" s="1220"/>
      <c r="AT6" s="1220"/>
      <c r="AU6" s="1220"/>
      <c r="AV6" s="1220"/>
      <c r="AW6" s="1220"/>
      <c r="AX6" s="1220"/>
      <c r="AY6" s="1220"/>
      <c r="AZ6" s="1220"/>
      <c r="BA6" s="1220"/>
      <c r="BB6" s="1220"/>
      <c r="BC6" s="1220"/>
      <c r="BD6" s="1220"/>
      <c r="BE6" s="1220"/>
      <c r="BF6" s="1220"/>
      <c r="BG6" s="1220"/>
      <c r="BH6" s="1220"/>
      <c r="BI6" s="1220"/>
      <c r="BJ6" s="1220"/>
      <c r="BK6" s="1220"/>
      <c r="BL6" s="1220"/>
      <c r="BM6" s="1220"/>
      <c r="BN6" s="1220"/>
      <c r="BO6" s="1220"/>
      <c r="BP6" s="1220"/>
      <c r="BQ6" s="1220"/>
      <c r="BR6" s="1220"/>
      <c r="BS6" s="1220"/>
      <c r="BT6" s="1220"/>
      <c r="BU6" s="1220"/>
      <c r="BV6" s="1220"/>
      <c r="BW6" s="1220"/>
      <c r="BX6" s="1220"/>
      <c r="BY6" s="1220"/>
      <c r="BZ6" s="1220"/>
      <c r="CA6" s="1220"/>
      <c r="CB6" s="1220"/>
      <c r="CC6" s="1220"/>
      <c r="CD6" s="1220"/>
      <c r="CE6" s="1220"/>
      <c r="CF6" s="1220"/>
      <c r="CG6" s="1220"/>
      <c r="CH6" s="1220"/>
      <c r="CI6" s="1220"/>
      <c r="CJ6" s="1220"/>
      <c r="CK6" s="1220"/>
      <c r="CL6" s="1220"/>
      <c r="CM6" s="1220"/>
      <c r="CN6" s="1220"/>
      <c r="CO6" s="1220"/>
      <c r="CP6" s="1220"/>
      <c r="CQ6" s="1220"/>
      <c r="CR6" s="1220"/>
      <c r="CS6" s="1220"/>
      <c r="CT6" s="1220"/>
      <c r="CU6" s="1220"/>
      <c r="CV6" s="1220"/>
      <c r="CW6" s="1220"/>
      <c r="CX6" s="1220"/>
      <c r="CY6" s="1220"/>
      <c r="CZ6" s="1220"/>
      <c r="DA6" s="1220"/>
      <c r="DB6" s="1220"/>
      <c r="DC6" s="1220"/>
      <c r="DD6" s="1220"/>
      <c r="DE6" s="1220"/>
    </row>
    <row r="7" spans="1:109" s="259" customFormat="1" x14ac:dyDescent="0.15">
      <c r="A7" s="1220"/>
      <c r="B7" s="1220"/>
      <c r="C7" s="1220"/>
      <c r="D7" s="1220"/>
      <c r="E7" s="1220"/>
      <c r="F7" s="1220"/>
      <c r="G7" s="1220"/>
      <c r="H7" s="1220"/>
      <c r="I7" s="1220"/>
      <c r="J7" s="1220"/>
      <c r="K7" s="1220"/>
      <c r="L7" s="1220"/>
      <c r="M7" s="1220"/>
      <c r="N7" s="1220"/>
      <c r="O7" s="1220"/>
      <c r="P7" s="1220"/>
      <c r="Q7" s="1220"/>
      <c r="R7" s="1220"/>
      <c r="S7" s="1220"/>
      <c r="T7" s="1220"/>
      <c r="U7" s="1220"/>
      <c r="V7" s="1220"/>
      <c r="W7" s="1220"/>
      <c r="X7" s="1220"/>
      <c r="Y7" s="1220"/>
      <c r="Z7" s="1220"/>
      <c r="AA7" s="1220"/>
      <c r="AB7" s="1220"/>
      <c r="AC7" s="1220"/>
      <c r="AD7" s="1220"/>
      <c r="AE7" s="1220"/>
      <c r="AF7" s="1220"/>
      <c r="AG7" s="1220"/>
      <c r="AH7" s="1220"/>
      <c r="AI7" s="1220"/>
      <c r="AJ7" s="1220"/>
      <c r="AK7" s="1220"/>
      <c r="AL7" s="1220"/>
      <c r="AM7" s="1220"/>
      <c r="AN7" s="1220"/>
      <c r="AO7" s="1220"/>
      <c r="AP7" s="1220"/>
      <c r="AQ7" s="1220"/>
      <c r="AR7" s="1220"/>
      <c r="AS7" s="1220"/>
      <c r="AT7" s="1220"/>
      <c r="AU7" s="1220"/>
      <c r="AV7" s="1220"/>
      <c r="AW7" s="1220"/>
      <c r="AX7" s="1220"/>
      <c r="AY7" s="1220"/>
      <c r="AZ7" s="1220"/>
      <c r="BA7" s="1220"/>
      <c r="BB7" s="1220"/>
      <c r="BC7" s="1220"/>
      <c r="BD7" s="1220"/>
      <c r="BE7" s="1220"/>
      <c r="BF7" s="1220"/>
      <c r="BG7" s="1220"/>
      <c r="BH7" s="1220"/>
      <c r="BI7" s="1220"/>
      <c r="BJ7" s="1220"/>
      <c r="BK7" s="1220"/>
      <c r="BL7" s="1220"/>
      <c r="BM7" s="1220"/>
      <c r="BN7" s="1220"/>
      <c r="BO7" s="1220"/>
      <c r="BP7" s="1220"/>
      <c r="BQ7" s="1220"/>
      <c r="BR7" s="1220"/>
      <c r="BS7" s="1220"/>
      <c r="BT7" s="1220"/>
      <c r="BU7" s="1220"/>
      <c r="BV7" s="1220"/>
      <c r="BW7" s="1220"/>
      <c r="BX7" s="1220"/>
      <c r="BY7" s="1220"/>
      <c r="BZ7" s="1220"/>
      <c r="CA7" s="1220"/>
      <c r="CB7" s="1220"/>
      <c r="CC7" s="1220"/>
      <c r="CD7" s="1220"/>
      <c r="CE7" s="1220"/>
      <c r="CF7" s="1220"/>
      <c r="CG7" s="1220"/>
      <c r="CH7" s="1220"/>
      <c r="CI7" s="1220"/>
      <c r="CJ7" s="1220"/>
      <c r="CK7" s="1220"/>
      <c r="CL7" s="1220"/>
      <c r="CM7" s="1220"/>
      <c r="CN7" s="1220"/>
      <c r="CO7" s="1220"/>
      <c r="CP7" s="1220"/>
      <c r="CQ7" s="1220"/>
      <c r="CR7" s="1220"/>
      <c r="CS7" s="1220"/>
      <c r="CT7" s="1220"/>
      <c r="CU7" s="1220"/>
      <c r="CV7" s="1220"/>
      <c r="CW7" s="1220"/>
      <c r="CX7" s="1220"/>
      <c r="CY7" s="1220"/>
      <c r="CZ7" s="1220"/>
      <c r="DA7" s="1220"/>
      <c r="DB7" s="1220"/>
      <c r="DC7" s="1220"/>
      <c r="DD7" s="1220"/>
      <c r="DE7" s="1220"/>
    </row>
    <row r="8" spans="1:109" s="259" customFormat="1" x14ac:dyDescent="0.15">
      <c r="A8" s="1220"/>
      <c r="B8" s="1220"/>
      <c r="C8" s="1220"/>
      <c r="D8" s="1220"/>
      <c r="E8" s="1220"/>
      <c r="F8" s="1220"/>
      <c r="G8" s="1220"/>
      <c r="H8" s="1220"/>
      <c r="I8" s="1220"/>
      <c r="J8" s="1220"/>
      <c r="K8" s="1220"/>
      <c r="L8" s="1220"/>
      <c r="M8" s="1220"/>
      <c r="N8" s="1220"/>
      <c r="O8" s="1220"/>
      <c r="P8" s="1220"/>
      <c r="Q8" s="1220"/>
      <c r="R8" s="1220"/>
      <c r="S8" s="1220"/>
      <c r="T8" s="1220"/>
      <c r="U8" s="1220"/>
      <c r="V8" s="1220"/>
      <c r="W8" s="1220"/>
      <c r="X8" s="1220"/>
      <c r="Y8" s="1220"/>
      <c r="Z8" s="1220"/>
      <c r="AA8" s="1220"/>
      <c r="AB8" s="1220"/>
      <c r="AC8" s="1220"/>
      <c r="AD8" s="1220"/>
      <c r="AE8" s="1220"/>
      <c r="AF8" s="1220"/>
      <c r="AG8" s="1220"/>
      <c r="AH8" s="1220"/>
      <c r="AI8" s="1220"/>
      <c r="AJ8" s="1220"/>
      <c r="AK8" s="1220"/>
      <c r="AL8" s="1220"/>
      <c r="AM8" s="1220"/>
      <c r="AN8" s="1220"/>
      <c r="AO8" s="1220"/>
      <c r="AP8" s="1220"/>
      <c r="AQ8" s="1220"/>
      <c r="AR8" s="1220"/>
      <c r="AS8" s="1220"/>
      <c r="AT8" s="1220"/>
      <c r="AU8" s="1220"/>
      <c r="AV8" s="1220"/>
      <c r="AW8" s="1220"/>
      <c r="AX8" s="1220"/>
      <c r="AY8" s="1220"/>
      <c r="AZ8" s="1220"/>
      <c r="BA8" s="1220"/>
      <c r="BB8" s="1220"/>
      <c r="BC8" s="1220"/>
      <c r="BD8" s="1220"/>
      <c r="BE8" s="1220"/>
      <c r="BF8" s="1220"/>
      <c r="BG8" s="1220"/>
      <c r="BH8" s="1220"/>
      <c r="BI8" s="1220"/>
      <c r="BJ8" s="1220"/>
      <c r="BK8" s="1220"/>
      <c r="BL8" s="1220"/>
      <c r="BM8" s="1220"/>
      <c r="BN8" s="1220"/>
      <c r="BO8" s="1220"/>
      <c r="BP8" s="1220"/>
      <c r="BQ8" s="1220"/>
      <c r="BR8" s="1220"/>
      <c r="BS8" s="1220"/>
      <c r="BT8" s="1220"/>
      <c r="BU8" s="1220"/>
      <c r="BV8" s="1220"/>
      <c r="BW8" s="1220"/>
      <c r="BX8" s="1220"/>
      <c r="BY8" s="1220"/>
      <c r="BZ8" s="1220"/>
      <c r="CA8" s="1220"/>
      <c r="CB8" s="1220"/>
      <c r="CC8" s="1220"/>
      <c r="CD8" s="1220"/>
      <c r="CE8" s="1220"/>
      <c r="CF8" s="1220"/>
      <c r="CG8" s="1220"/>
      <c r="CH8" s="1220"/>
      <c r="CI8" s="1220"/>
      <c r="CJ8" s="1220"/>
      <c r="CK8" s="1220"/>
      <c r="CL8" s="1220"/>
      <c r="CM8" s="1220"/>
      <c r="CN8" s="1220"/>
      <c r="CO8" s="1220"/>
      <c r="CP8" s="1220"/>
      <c r="CQ8" s="1220"/>
      <c r="CR8" s="1220"/>
      <c r="CS8" s="1220"/>
      <c r="CT8" s="1220"/>
      <c r="CU8" s="1220"/>
      <c r="CV8" s="1220"/>
      <c r="CW8" s="1220"/>
      <c r="CX8" s="1220"/>
      <c r="CY8" s="1220"/>
      <c r="CZ8" s="1220"/>
      <c r="DA8" s="1220"/>
      <c r="DB8" s="1220"/>
      <c r="DC8" s="1220"/>
      <c r="DD8" s="1220"/>
      <c r="DE8" s="1220"/>
    </row>
    <row r="9" spans="1:109" s="259" customFormat="1" x14ac:dyDescent="0.15">
      <c r="A9" s="1220"/>
      <c r="B9" s="1220"/>
      <c r="C9" s="1220"/>
      <c r="D9" s="1220"/>
      <c r="E9" s="1220"/>
      <c r="F9" s="1220"/>
      <c r="G9" s="1220"/>
      <c r="H9" s="1220"/>
      <c r="I9" s="1220"/>
      <c r="J9" s="1220"/>
      <c r="K9" s="1220"/>
      <c r="L9" s="1220"/>
      <c r="M9" s="1220"/>
      <c r="N9" s="1220"/>
      <c r="O9" s="1220"/>
      <c r="P9" s="1220"/>
      <c r="Q9" s="1220"/>
      <c r="R9" s="1220"/>
      <c r="S9" s="1220"/>
      <c r="T9" s="1220"/>
      <c r="U9" s="1220"/>
      <c r="V9" s="1220"/>
      <c r="W9" s="1220"/>
      <c r="X9" s="1220"/>
      <c r="Y9" s="1220"/>
      <c r="Z9" s="1220"/>
      <c r="AA9" s="1220"/>
      <c r="AB9" s="1220"/>
      <c r="AC9" s="1220"/>
      <c r="AD9" s="1220"/>
      <c r="AE9" s="1220"/>
      <c r="AF9" s="1220"/>
      <c r="AG9" s="1220"/>
      <c r="AH9" s="1220"/>
      <c r="AI9" s="1220"/>
      <c r="AJ9" s="1220"/>
      <c r="AK9" s="1220"/>
      <c r="AL9" s="1220"/>
      <c r="AM9" s="1220"/>
      <c r="AN9" s="1220"/>
      <c r="AO9" s="1220"/>
      <c r="AP9" s="1220"/>
      <c r="AQ9" s="1220"/>
      <c r="AR9" s="1220"/>
      <c r="AS9" s="1220"/>
      <c r="AT9" s="1220"/>
      <c r="AU9" s="1220"/>
      <c r="AV9" s="1220"/>
      <c r="AW9" s="1220"/>
      <c r="AX9" s="1220"/>
      <c r="AY9" s="1220"/>
      <c r="AZ9" s="1220"/>
      <c r="BA9" s="1220"/>
      <c r="BB9" s="1220"/>
      <c r="BC9" s="1220"/>
      <c r="BD9" s="1220"/>
      <c r="BE9" s="1220"/>
      <c r="BF9" s="1220"/>
      <c r="BG9" s="1220"/>
      <c r="BH9" s="1220"/>
      <c r="BI9" s="1220"/>
      <c r="BJ9" s="1220"/>
      <c r="BK9" s="1220"/>
      <c r="BL9" s="1220"/>
      <c r="BM9" s="1220"/>
      <c r="BN9" s="1220"/>
      <c r="BO9" s="1220"/>
      <c r="BP9" s="1220"/>
      <c r="BQ9" s="1220"/>
      <c r="BR9" s="1220"/>
      <c r="BS9" s="1220"/>
      <c r="BT9" s="1220"/>
      <c r="BU9" s="1220"/>
      <c r="BV9" s="1220"/>
      <c r="BW9" s="1220"/>
      <c r="BX9" s="1220"/>
      <c r="BY9" s="1220"/>
      <c r="BZ9" s="1220"/>
      <c r="CA9" s="1220"/>
      <c r="CB9" s="1220"/>
      <c r="CC9" s="1220"/>
      <c r="CD9" s="1220"/>
      <c r="CE9" s="1220"/>
      <c r="CF9" s="1220"/>
      <c r="CG9" s="1220"/>
      <c r="CH9" s="1220"/>
      <c r="CI9" s="1220"/>
      <c r="CJ9" s="1220"/>
      <c r="CK9" s="1220"/>
      <c r="CL9" s="1220"/>
      <c r="CM9" s="1220"/>
      <c r="CN9" s="1220"/>
      <c r="CO9" s="1220"/>
      <c r="CP9" s="1220"/>
      <c r="CQ9" s="1220"/>
      <c r="CR9" s="1220"/>
      <c r="CS9" s="1220"/>
      <c r="CT9" s="1220"/>
      <c r="CU9" s="1220"/>
      <c r="CV9" s="1220"/>
      <c r="CW9" s="1220"/>
      <c r="CX9" s="1220"/>
      <c r="CY9" s="1220"/>
      <c r="CZ9" s="1220"/>
      <c r="DA9" s="1220"/>
      <c r="DB9" s="1220"/>
      <c r="DC9" s="1220"/>
      <c r="DD9" s="1220"/>
      <c r="DE9" s="1220"/>
    </row>
    <row r="10" spans="1:109" s="259" customFormat="1" x14ac:dyDescent="0.15">
      <c r="A10" s="1220"/>
      <c r="B10" s="1220"/>
      <c r="C10" s="1220"/>
      <c r="D10" s="1220"/>
      <c r="E10" s="1220"/>
      <c r="F10" s="1220"/>
      <c r="G10" s="1220"/>
      <c r="H10" s="1220"/>
      <c r="I10" s="1220"/>
      <c r="J10" s="1220"/>
      <c r="K10" s="1220"/>
      <c r="L10" s="1220"/>
      <c r="M10" s="1220"/>
      <c r="N10" s="1220"/>
      <c r="O10" s="1220"/>
      <c r="P10" s="1220"/>
      <c r="Q10" s="1220"/>
      <c r="R10" s="1220"/>
      <c r="S10" s="1220"/>
      <c r="T10" s="1220"/>
      <c r="U10" s="1220"/>
      <c r="V10" s="1220"/>
      <c r="W10" s="1220"/>
      <c r="X10" s="1220"/>
      <c r="Y10" s="1220"/>
      <c r="Z10" s="1220"/>
      <c r="AA10" s="1220"/>
      <c r="AB10" s="1220"/>
      <c r="AC10" s="1220"/>
      <c r="AD10" s="1220"/>
      <c r="AE10" s="1220"/>
      <c r="AF10" s="1220"/>
      <c r="AG10" s="1220"/>
      <c r="AH10" s="1220"/>
      <c r="AI10" s="1220"/>
      <c r="AJ10" s="1220"/>
      <c r="AK10" s="1220"/>
      <c r="AL10" s="1220"/>
      <c r="AM10" s="1220"/>
      <c r="AN10" s="1220"/>
      <c r="AO10" s="1220"/>
      <c r="AP10" s="1220"/>
      <c r="AQ10" s="1220"/>
      <c r="AR10" s="1220"/>
      <c r="AS10" s="1220"/>
      <c r="AT10" s="1220"/>
      <c r="AU10" s="1220"/>
      <c r="AV10" s="1220"/>
      <c r="AW10" s="1220"/>
      <c r="AX10" s="1220"/>
      <c r="AY10" s="1220"/>
      <c r="AZ10" s="1220"/>
      <c r="BA10" s="1220"/>
      <c r="BB10" s="1220"/>
      <c r="BC10" s="1220"/>
      <c r="BD10" s="1220"/>
      <c r="BE10" s="1220"/>
      <c r="BF10" s="1220"/>
      <c r="BG10" s="1220"/>
      <c r="BH10" s="1220"/>
      <c r="BI10" s="1220"/>
      <c r="BJ10" s="1220"/>
      <c r="BK10" s="1220"/>
      <c r="BL10" s="1220"/>
      <c r="BM10" s="1220"/>
      <c r="BN10" s="1220"/>
      <c r="BO10" s="1220"/>
      <c r="BP10" s="1220"/>
      <c r="BQ10" s="1220"/>
      <c r="BR10" s="1220"/>
      <c r="BS10" s="1220"/>
      <c r="BT10" s="1220"/>
      <c r="BU10" s="1220"/>
      <c r="BV10" s="1220"/>
      <c r="BW10" s="1220"/>
      <c r="BX10" s="1220"/>
      <c r="BY10" s="1220"/>
      <c r="BZ10" s="1220"/>
      <c r="CA10" s="1220"/>
      <c r="CB10" s="1220"/>
      <c r="CC10" s="1220"/>
      <c r="CD10" s="1220"/>
      <c r="CE10" s="1220"/>
      <c r="CF10" s="1220"/>
      <c r="CG10" s="1220"/>
      <c r="CH10" s="1220"/>
      <c r="CI10" s="1220"/>
      <c r="CJ10" s="1220"/>
      <c r="CK10" s="1220"/>
      <c r="CL10" s="1220"/>
      <c r="CM10" s="1220"/>
      <c r="CN10" s="1220"/>
      <c r="CO10" s="1220"/>
      <c r="CP10" s="1220"/>
      <c r="CQ10" s="1220"/>
      <c r="CR10" s="1220"/>
      <c r="CS10" s="1220"/>
      <c r="CT10" s="1220"/>
      <c r="CU10" s="1220"/>
      <c r="CV10" s="1220"/>
      <c r="CW10" s="1220"/>
      <c r="CX10" s="1220"/>
      <c r="CY10" s="1220"/>
      <c r="CZ10" s="1220"/>
      <c r="DA10" s="1220"/>
      <c r="DB10" s="1220"/>
      <c r="DC10" s="1220"/>
      <c r="DD10" s="1220"/>
      <c r="DE10" s="1220"/>
    </row>
    <row r="11" spans="1:109" s="259" customFormat="1" x14ac:dyDescent="0.15">
      <c r="A11" s="1220"/>
      <c r="B11" s="1220"/>
      <c r="C11" s="1220"/>
      <c r="D11" s="1220"/>
      <c r="E11" s="1220"/>
      <c r="F11" s="1220"/>
      <c r="G11" s="1220"/>
      <c r="H11" s="1220"/>
      <c r="I11" s="1220"/>
      <c r="J11" s="1220"/>
      <c r="K11" s="1220"/>
      <c r="L11" s="1220"/>
      <c r="M11" s="1220"/>
      <c r="N11" s="1220"/>
      <c r="O11" s="1220"/>
      <c r="P11" s="1220"/>
      <c r="Q11" s="1220"/>
      <c r="R11" s="1220"/>
      <c r="S11" s="1220"/>
      <c r="T11" s="1220"/>
      <c r="U11" s="1220"/>
      <c r="V11" s="1220"/>
      <c r="W11" s="1220"/>
      <c r="X11" s="1220"/>
      <c r="Y11" s="1220"/>
      <c r="Z11" s="1220"/>
      <c r="AA11" s="1220"/>
      <c r="AB11" s="1220"/>
      <c r="AC11" s="1220"/>
      <c r="AD11" s="1220"/>
      <c r="AE11" s="1220"/>
      <c r="AF11" s="1220"/>
      <c r="AG11" s="1220"/>
      <c r="AH11" s="1220"/>
      <c r="AI11" s="1220"/>
      <c r="AJ11" s="1220"/>
      <c r="AK11" s="1220"/>
      <c r="AL11" s="1220"/>
      <c r="AM11" s="1220"/>
      <c r="AN11" s="1220"/>
      <c r="AO11" s="1220"/>
      <c r="AP11" s="1220"/>
      <c r="AQ11" s="1220"/>
      <c r="AR11" s="1220"/>
      <c r="AS11" s="1220"/>
      <c r="AT11" s="1220"/>
      <c r="AU11" s="1220"/>
      <c r="AV11" s="1220"/>
      <c r="AW11" s="1220"/>
      <c r="AX11" s="1220"/>
      <c r="AY11" s="1220"/>
      <c r="AZ11" s="1220"/>
      <c r="BA11" s="1220"/>
      <c r="BB11" s="1220"/>
      <c r="BC11" s="1220"/>
      <c r="BD11" s="1220"/>
      <c r="BE11" s="1220"/>
      <c r="BF11" s="1220"/>
      <c r="BG11" s="1220"/>
      <c r="BH11" s="1220"/>
      <c r="BI11" s="1220"/>
      <c r="BJ11" s="1220"/>
      <c r="BK11" s="1220"/>
      <c r="BL11" s="1220"/>
      <c r="BM11" s="1220"/>
      <c r="BN11" s="1220"/>
      <c r="BO11" s="1220"/>
      <c r="BP11" s="1220"/>
      <c r="BQ11" s="1220"/>
      <c r="BR11" s="1220"/>
      <c r="BS11" s="1220"/>
      <c r="BT11" s="1220"/>
      <c r="BU11" s="1220"/>
      <c r="BV11" s="1220"/>
      <c r="BW11" s="1220"/>
      <c r="BX11" s="1220"/>
      <c r="BY11" s="1220"/>
      <c r="BZ11" s="1220"/>
      <c r="CA11" s="1220"/>
      <c r="CB11" s="1220"/>
      <c r="CC11" s="1220"/>
      <c r="CD11" s="1220"/>
      <c r="CE11" s="1220"/>
      <c r="CF11" s="1220"/>
      <c r="CG11" s="1220"/>
      <c r="CH11" s="1220"/>
      <c r="CI11" s="1220"/>
      <c r="CJ11" s="1220"/>
      <c r="CK11" s="1220"/>
      <c r="CL11" s="1220"/>
      <c r="CM11" s="1220"/>
      <c r="CN11" s="1220"/>
      <c r="CO11" s="1220"/>
      <c r="CP11" s="1220"/>
      <c r="CQ11" s="1220"/>
      <c r="CR11" s="1220"/>
      <c r="CS11" s="1220"/>
      <c r="CT11" s="1220"/>
      <c r="CU11" s="1220"/>
      <c r="CV11" s="1220"/>
      <c r="CW11" s="1220"/>
      <c r="CX11" s="1220"/>
      <c r="CY11" s="1220"/>
      <c r="CZ11" s="1220"/>
      <c r="DA11" s="1220"/>
      <c r="DB11" s="1220"/>
      <c r="DC11" s="1220"/>
      <c r="DD11" s="1220"/>
      <c r="DE11" s="1220"/>
    </row>
    <row r="12" spans="1:109" s="259" customFormat="1" x14ac:dyDescent="0.15">
      <c r="A12" s="1220"/>
      <c r="B12" s="1220"/>
      <c r="C12" s="1220"/>
      <c r="D12" s="1220"/>
      <c r="E12" s="1220"/>
      <c r="F12" s="1220"/>
      <c r="G12" s="1220"/>
      <c r="H12" s="1220"/>
      <c r="I12" s="1220"/>
      <c r="J12" s="1220"/>
      <c r="K12" s="1220"/>
      <c r="L12" s="1220"/>
      <c r="M12" s="1220"/>
      <c r="N12" s="1220"/>
      <c r="O12" s="1220"/>
      <c r="P12" s="1220"/>
      <c r="Q12" s="1220"/>
      <c r="R12" s="1220"/>
      <c r="S12" s="1220"/>
      <c r="T12" s="1220"/>
      <c r="U12" s="1220"/>
      <c r="V12" s="1220"/>
      <c r="W12" s="1220"/>
      <c r="X12" s="1220"/>
      <c r="Y12" s="1220"/>
      <c r="Z12" s="1220"/>
      <c r="AA12" s="1220"/>
      <c r="AB12" s="1220"/>
      <c r="AC12" s="1220"/>
      <c r="AD12" s="1220"/>
      <c r="AE12" s="1220"/>
      <c r="AF12" s="1220"/>
      <c r="AG12" s="1220"/>
      <c r="AH12" s="1220"/>
      <c r="AI12" s="1220"/>
      <c r="AJ12" s="1220"/>
      <c r="AK12" s="1220"/>
      <c r="AL12" s="1220"/>
      <c r="AM12" s="1220"/>
      <c r="AN12" s="1220"/>
      <c r="AO12" s="1220"/>
      <c r="AP12" s="1220"/>
      <c r="AQ12" s="1220"/>
      <c r="AR12" s="1220"/>
      <c r="AS12" s="1220"/>
      <c r="AT12" s="1220"/>
      <c r="AU12" s="1220"/>
      <c r="AV12" s="1220"/>
      <c r="AW12" s="1220"/>
      <c r="AX12" s="1220"/>
      <c r="AY12" s="1220"/>
      <c r="AZ12" s="1220"/>
      <c r="BA12" s="1220"/>
      <c r="BB12" s="1220"/>
      <c r="BC12" s="1220"/>
      <c r="BD12" s="1220"/>
      <c r="BE12" s="1220"/>
      <c r="BF12" s="1220"/>
      <c r="BG12" s="1220"/>
      <c r="BH12" s="1220"/>
      <c r="BI12" s="1220"/>
      <c r="BJ12" s="1220"/>
      <c r="BK12" s="1220"/>
      <c r="BL12" s="1220"/>
      <c r="BM12" s="1220"/>
      <c r="BN12" s="1220"/>
      <c r="BO12" s="1220"/>
      <c r="BP12" s="1220"/>
      <c r="BQ12" s="1220"/>
      <c r="BR12" s="1220"/>
      <c r="BS12" s="1220"/>
      <c r="BT12" s="1220"/>
      <c r="BU12" s="1220"/>
      <c r="BV12" s="1220"/>
      <c r="BW12" s="1220"/>
      <c r="BX12" s="1220"/>
      <c r="BY12" s="1220"/>
      <c r="BZ12" s="1220"/>
      <c r="CA12" s="1220"/>
      <c r="CB12" s="1220"/>
      <c r="CC12" s="1220"/>
      <c r="CD12" s="1220"/>
      <c r="CE12" s="1220"/>
      <c r="CF12" s="1220"/>
      <c r="CG12" s="1220"/>
      <c r="CH12" s="1220"/>
      <c r="CI12" s="1220"/>
      <c r="CJ12" s="1220"/>
      <c r="CK12" s="1220"/>
      <c r="CL12" s="1220"/>
      <c r="CM12" s="1220"/>
      <c r="CN12" s="1220"/>
      <c r="CO12" s="1220"/>
      <c r="CP12" s="1220"/>
      <c r="CQ12" s="1220"/>
      <c r="CR12" s="1220"/>
      <c r="CS12" s="1220"/>
      <c r="CT12" s="1220"/>
      <c r="CU12" s="1220"/>
      <c r="CV12" s="1220"/>
      <c r="CW12" s="1220"/>
      <c r="CX12" s="1220"/>
      <c r="CY12" s="1220"/>
      <c r="CZ12" s="1220"/>
      <c r="DA12" s="1220"/>
      <c r="DB12" s="1220"/>
      <c r="DC12" s="1220"/>
      <c r="DD12" s="1220"/>
      <c r="DE12" s="1220"/>
    </row>
    <row r="13" spans="1:109" s="259" customFormat="1" x14ac:dyDescent="0.15">
      <c r="A13" s="1220"/>
      <c r="B13" s="1220"/>
      <c r="C13" s="1220"/>
      <c r="D13" s="1220"/>
      <c r="E13" s="1220"/>
      <c r="F13" s="1220"/>
      <c r="G13" s="1220"/>
      <c r="H13" s="1220"/>
      <c r="I13" s="1220"/>
      <c r="J13" s="1220"/>
      <c r="K13" s="1220"/>
      <c r="L13" s="1220"/>
      <c r="M13" s="1220"/>
      <c r="N13" s="1220"/>
      <c r="O13" s="1220"/>
      <c r="P13" s="1220"/>
      <c r="Q13" s="1220"/>
      <c r="R13" s="1220"/>
      <c r="S13" s="1220"/>
      <c r="T13" s="1220"/>
      <c r="U13" s="1220"/>
      <c r="V13" s="1220"/>
      <c r="W13" s="1220"/>
      <c r="X13" s="1220"/>
      <c r="Y13" s="1220"/>
      <c r="Z13" s="1220"/>
      <c r="AA13" s="1220"/>
      <c r="AB13" s="1220"/>
      <c r="AC13" s="1220"/>
      <c r="AD13" s="1220"/>
      <c r="AE13" s="1220"/>
      <c r="AF13" s="1220"/>
      <c r="AG13" s="1220"/>
      <c r="AH13" s="1220"/>
      <c r="AI13" s="1220"/>
      <c r="AJ13" s="1220"/>
      <c r="AK13" s="1220"/>
      <c r="AL13" s="1220"/>
      <c r="AM13" s="1220"/>
      <c r="AN13" s="1220"/>
      <c r="AO13" s="1220"/>
      <c r="AP13" s="1220"/>
      <c r="AQ13" s="1220"/>
      <c r="AR13" s="1220"/>
      <c r="AS13" s="1220"/>
      <c r="AT13" s="1220"/>
      <c r="AU13" s="1220"/>
      <c r="AV13" s="1220"/>
      <c r="AW13" s="1220"/>
      <c r="AX13" s="1220"/>
      <c r="AY13" s="1220"/>
      <c r="AZ13" s="1220"/>
      <c r="BA13" s="1220"/>
      <c r="BB13" s="1220"/>
      <c r="BC13" s="1220"/>
      <c r="BD13" s="1220"/>
      <c r="BE13" s="1220"/>
      <c r="BF13" s="1220"/>
      <c r="BG13" s="1220"/>
      <c r="BH13" s="1220"/>
      <c r="BI13" s="1220"/>
      <c r="BJ13" s="1220"/>
      <c r="BK13" s="1220"/>
      <c r="BL13" s="1220"/>
      <c r="BM13" s="1220"/>
      <c r="BN13" s="1220"/>
      <c r="BO13" s="1220"/>
      <c r="BP13" s="1220"/>
      <c r="BQ13" s="1220"/>
      <c r="BR13" s="1220"/>
      <c r="BS13" s="1220"/>
      <c r="BT13" s="1220"/>
      <c r="BU13" s="1220"/>
      <c r="BV13" s="1220"/>
      <c r="BW13" s="1220"/>
      <c r="BX13" s="1220"/>
      <c r="BY13" s="1220"/>
      <c r="BZ13" s="1220"/>
      <c r="CA13" s="1220"/>
      <c r="CB13" s="1220"/>
      <c r="CC13" s="1220"/>
      <c r="CD13" s="1220"/>
      <c r="CE13" s="1220"/>
      <c r="CF13" s="1220"/>
      <c r="CG13" s="1220"/>
      <c r="CH13" s="1220"/>
      <c r="CI13" s="1220"/>
      <c r="CJ13" s="1220"/>
      <c r="CK13" s="1220"/>
      <c r="CL13" s="1220"/>
      <c r="CM13" s="1220"/>
      <c r="CN13" s="1220"/>
      <c r="CO13" s="1220"/>
      <c r="CP13" s="1220"/>
      <c r="CQ13" s="1220"/>
      <c r="CR13" s="1220"/>
      <c r="CS13" s="1220"/>
      <c r="CT13" s="1220"/>
      <c r="CU13" s="1220"/>
      <c r="CV13" s="1220"/>
      <c r="CW13" s="1220"/>
      <c r="CX13" s="1220"/>
      <c r="CY13" s="1220"/>
      <c r="CZ13" s="1220"/>
      <c r="DA13" s="1220"/>
      <c r="DB13" s="1220"/>
      <c r="DC13" s="1220"/>
      <c r="DD13" s="1220"/>
      <c r="DE13" s="1220"/>
    </row>
    <row r="14" spans="1:109" s="259" customFormat="1" x14ac:dyDescent="0.15">
      <c r="A14" s="1220"/>
      <c r="B14" s="1220"/>
      <c r="C14" s="1220"/>
      <c r="D14" s="1220"/>
      <c r="E14" s="1220"/>
      <c r="F14" s="1220"/>
      <c r="G14" s="1220"/>
      <c r="H14" s="1220"/>
      <c r="I14" s="1220"/>
      <c r="J14" s="1220"/>
      <c r="K14" s="1220"/>
      <c r="L14" s="1220"/>
      <c r="M14" s="1220"/>
      <c r="N14" s="1220"/>
      <c r="O14" s="1220"/>
      <c r="P14" s="1220"/>
      <c r="Q14" s="1220"/>
      <c r="R14" s="1220"/>
      <c r="S14" s="1220"/>
      <c r="T14" s="1220"/>
      <c r="U14" s="1220"/>
      <c r="V14" s="1220"/>
      <c r="W14" s="1220"/>
      <c r="X14" s="1220"/>
      <c r="Y14" s="1220"/>
      <c r="Z14" s="1220"/>
      <c r="AA14" s="1220"/>
      <c r="AB14" s="1220"/>
      <c r="AC14" s="1220"/>
      <c r="AD14" s="1220"/>
      <c r="AE14" s="1220"/>
      <c r="AF14" s="1220"/>
      <c r="AG14" s="1220"/>
      <c r="AH14" s="1220"/>
      <c r="AI14" s="1220"/>
      <c r="AJ14" s="1220"/>
      <c r="AK14" s="1220"/>
      <c r="AL14" s="1220"/>
      <c r="AM14" s="1220"/>
      <c r="AN14" s="1220"/>
      <c r="AO14" s="1220"/>
      <c r="AP14" s="1220"/>
      <c r="AQ14" s="1220"/>
      <c r="AR14" s="1220"/>
      <c r="AS14" s="1220"/>
      <c r="AT14" s="1220"/>
      <c r="AU14" s="1220"/>
      <c r="AV14" s="1220"/>
      <c r="AW14" s="1220"/>
      <c r="AX14" s="1220"/>
      <c r="AY14" s="1220"/>
      <c r="AZ14" s="1220"/>
      <c r="BA14" s="1220"/>
      <c r="BB14" s="1220"/>
      <c r="BC14" s="1220"/>
      <c r="BD14" s="1220"/>
      <c r="BE14" s="1220"/>
      <c r="BF14" s="1220"/>
      <c r="BG14" s="1220"/>
      <c r="BH14" s="1220"/>
      <c r="BI14" s="1220"/>
      <c r="BJ14" s="1220"/>
      <c r="BK14" s="1220"/>
      <c r="BL14" s="1220"/>
      <c r="BM14" s="1220"/>
      <c r="BN14" s="1220"/>
      <c r="BO14" s="1220"/>
      <c r="BP14" s="1220"/>
      <c r="BQ14" s="1220"/>
      <c r="BR14" s="1220"/>
      <c r="BS14" s="1220"/>
      <c r="BT14" s="1220"/>
      <c r="BU14" s="1220"/>
      <c r="BV14" s="1220"/>
      <c r="BW14" s="1220"/>
      <c r="BX14" s="1220"/>
      <c r="BY14" s="1220"/>
      <c r="BZ14" s="1220"/>
      <c r="CA14" s="1220"/>
      <c r="CB14" s="1220"/>
      <c r="CC14" s="1220"/>
      <c r="CD14" s="1220"/>
      <c r="CE14" s="1220"/>
      <c r="CF14" s="1220"/>
      <c r="CG14" s="1220"/>
      <c r="CH14" s="1220"/>
      <c r="CI14" s="1220"/>
      <c r="CJ14" s="1220"/>
      <c r="CK14" s="1220"/>
      <c r="CL14" s="1220"/>
      <c r="CM14" s="1220"/>
      <c r="CN14" s="1220"/>
      <c r="CO14" s="1220"/>
      <c r="CP14" s="1220"/>
      <c r="CQ14" s="1220"/>
      <c r="CR14" s="1220"/>
      <c r="CS14" s="1220"/>
      <c r="CT14" s="1220"/>
      <c r="CU14" s="1220"/>
      <c r="CV14" s="1220"/>
      <c r="CW14" s="1220"/>
      <c r="CX14" s="1220"/>
      <c r="CY14" s="1220"/>
      <c r="CZ14" s="1220"/>
      <c r="DA14" s="1220"/>
      <c r="DB14" s="1220"/>
      <c r="DC14" s="1220"/>
      <c r="DD14" s="1220"/>
      <c r="DE14" s="1220"/>
    </row>
    <row r="15" spans="1:109" s="259" customFormat="1" x14ac:dyDescent="0.15">
      <c r="A15" s="1219"/>
      <c r="B15" s="1220"/>
      <c r="C15" s="1220"/>
      <c r="D15" s="1220"/>
      <c r="E15" s="1220"/>
      <c r="F15" s="1220"/>
      <c r="G15" s="1220"/>
      <c r="H15" s="1220"/>
      <c r="I15" s="1220"/>
      <c r="J15" s="1220"/>
      <c r="K15" s="1220"/>
      <c r="L15" s="1220"/>
      <c r="M15" s="1220"/>
      <c r="N15" s="1220"/>
      <c r="O15" s="1220"/>
      <c r="P15" s="1220"/>
      <c r="Q15" s="1220"/>
      <c r="R15" s="1220"/>
      <c r="S15" s="1220"/>
      <c r="T15" s="1220"/>
      <c r="U15" s="1220"/>
      <c r="V15" s="1220"/>
      <c r="W15" s="1220"/>
      <c r="X15" s="1220"/>
      <c r="Y15" s="1220"/>
      <c r="Z15" s="1220"/>
      <c r="AA15" s="1220"/>
      <c r="AB15" s="1220"/>
      <c r="AC15" s="1220"/>
      <c r="AD15" s="1220"/>
      <c r="AE15" s="1220"/>
      <c r="AF15" s="1220"/>
      <c r="AG15" s="1220"/>
      <c r="AH15" s="1220"/>
      <c r="AI15" s="1220"/>
      <c r="AJ15" s="1220"/>
      <c r="AK15" s="1220"/>
      <c r="AL15" s="1220"/>
      <c r="AM15" s="1220"/>
      <c r="AN15" s="1220"/>
      <c r="AO15" s="1220"/>
      <c r="AP15" s="1220"/>
      <c r="AQ15" s="1220"/>
      <c r="AR15" s="1220"/>
      <c r="AS15" s="1220"/>
      <c r="AT15" s="1220"/>
      <c r="AU15" s="1220"/>
      <c r="AV15" s="1220"/>
      <c r="AW15" s="1220"/>
      <c r="AX15" s="1220"/>
      <c r="AY15" s="1220"/>
      <c r="AZ15" s="1220"/>
      <c r="BA15" s="1220"/>
      <c r="BB15" s="1220"/>
      <c r="BC15" s="1220"/>
      <c r="BD15" s="1220"/>
      <c r="BE15" s="1220"/>
      <c r="BF15" s="1220"/>
      <c r="BG15" s="1220"/>
      <c r="BH15" s="1220"/>
      <c r="BI15" s="1220"/>
      <c r="BJ15" s="1220"/>
      <c r="BK15" s="1220"/>
      <c r="BL15" s="1220"/>
      <c r="BM15" s="1220"/>
      <c r="BN15" s="1220"/>
      <c r="BO15" s="1220"/>
      <c r="BP15" s="1220"/>
      <c r="BQ15" s="1220"/>
      <c r="BR15" s="1220"/>
      <c r="BS15" s="1220"/>
      <c r="BT15" s="1220"/>
      <c r="BU15" s="1220"/>
      <c r="BV15" s="1220"/>
      <c r="BW15" s="1220"/>
      <c r="BX15" s="1220"/>
      <c r="BY15" s="1220"/>
      <c r="BZ15" s="1220"/>
      <c r="CA15" s="1220"/>
      <c r="CB15" s="1220"/>
      <c r="CC15" s="1220"/>
      <c r="CD15" s="1220"/>
      <c r="CE15" s="1220"/>
      <c r="CF15" s="1220"/>
      <c r="CG15" s="1220"/>
      <c r="CH15" s="1220"/>
      <c r="CI15" s="1220"/>
      <c r="CJ15" s="1220"/>
      <c r="CK15" s="1220"/>
      <c r="CL15" s="1220"/>
      <c r="CM15" s="1220"/>
      <c r="CN15" s="1220"/>
      <c r="CO15" s="1220"/>
      <c r="CP15" s="1220"/>
      <c r="CQ15" s="1220"/>
      <c r="CR15" s="1220"/>
      <c r="CS15" s="1220"/>
      <c r="CT15" s="1220"/>
      <c r="CU15" s="1220"/>
      <c r="CV15" s="1220"/>
      <c r="CW15" s="1220"/>
      <c r="CX15" s="1220"/>
      <c r="CY15" s="1220"/>
      <c r="CZ15" s="1220"/>
      <c r="DA15" s="1220"/>
      <c r="DB15" s="1220"/>
      <c r="DC15" s="1220"/>
      <c r="DD15" s="1220"/>
      <c r="DE15" s="1220"/>
    </row>
    <row r="16" spans="1:109" s="259" customFormat="1" x14ac:dyDescent="0.15">
      <c r="A16" s="1219"/>
      <c r="B16" s="1220"/>
      <c r="C16" s="1220"/>
      <c r="D16" s="1220"/>
      <c r="E16" s="1220"/>
      <c r="F16" s="1220"/>
      <c r="G16" s="1220"/>
      <c r="H16" s="1220"/>
      <c r="I16" s="1220"/>
      <c r="J16" s="1220"/>
      <c r="K16" s="1220"/>
      <c r="L16" s="1220"/>
      <c r="M16" s="1220"/>
      <c r="N16" s="1220"/>
      <c r="O16" s="1220"/>
      <c r="P16" s="1220"/>
      <c r="Q16" s="1220"/>
      <c r="R16" s="1220"/>
      <c r="S16" s="1220"/>
      <c r="T16" s="1220"/>
      <c r="U16" s="1220"/>
      <c r="V16" s="1220"/>
      <c r="W16" s="1220"/>
      <c r="X16" s="1220"/>
      <c r="Y16" s="1220"/>
      <c r="Z16" s="1220"/>
      <c r="AA16" s="1220"/>
      <c r="AB16" s="1220"/>
      <c r="AC16" s="1220"/>
      <c r="AD16" s="1220"/>
      <c r="AE16" s="1220"/>
      <c r="AF16" s="1220"/>
      <c r="AG16" s="1220"/>
      <c r="AH16" s="1220"/>
      <c r="AI16" s="1220"/>
      <c r="AJ16" s="1220"/>
      <c r="AK16" s="1220"/>
      <c r="AL16" s="1220"/>
      <c r="AM16" s="1220"/>
      <c r="AN16" s="1220"/>
      <c r="AO16" s="1220"/>
      <c r="AP16" s="1220"/>
      <c r="AQ16" s="1220"/>
      <c r="AR16" s="1220"/>
      <c r="AS16" s="1220"/>
      <c r="AT16" s="1220"/>
      <c r="AU16" s="1220"/>
      <c r="AV16" s="1220"/>
      <c r="AW16" s="1220"/>
      <c r="AX16" s="1220"/>
      <c r="AY16" s="1220"/>
      <c r="AZ16" s="1220"/>
      <c r="BA16" s="1220"/>
      <c r="BB16" s="1220"/>
      <c r="BC16" s="1220"/>
      <c r="BD16" s="1220"/>
      <c r="BE16" s="1220"/>
      <c r="BF16" s="1220"/>
      <c r="BG16" s="1220"/>
      <c r="BH16" s="1220"/>
      <c r="BI16" s="1220"/>
      <c r="BJ16" s="1220"/>
      <c r="BK16" s="1220"/>
      <c r="BL16" s="1220"/>
      <c r="BM16" s="1220"/>
      <c r="BN16" s="1220"/>
      <c r="BO16" s="1220"/>
      <c r="BP16" s="1220"/>
      <c r="BQ16" s="1220"/>
      <c r="BR16" s="1220"/>
      <c r="BS16" s="1220"/>
      <c r="BT16" s="1220"/>
      <c r="BU16" s="1220"/>
      <c r="BV16" s="1220"/>
      <c r="BW16" s="1220"/>
      <c r="BX16" s="1220"/>
      <c r="BY16" s="1220"/>
      <c r="BZ16" s="1220"/>
      <c r="CA16" s="1220"/>
      <c r="CB16" s="1220"/>
      <c r="CC16" s="1220"/>
      <c r="CD16" s="1220"/>
      <c r="CE16" s="1220"/>
      <c r="CF16" s="1220"/>
      <c r="CG16" s="1220"/>
      <c r="CH16" s="1220"/>
      <c r="CI16" s="1220"/>
      <c r="CJ16" s="1220"/>
      <c r="CK16" s="1220"/>
      <c r="CL16" s="1220"/>
      <c r="CM16" s="1220"/>
      <c r="CN16" s="1220"/>
      <c r="CO16" s="1220"/>
      <c r="CP16" s="1220"/>
      <c r="CQ16" s="1220"/>
      <c r="CR16" s="1220"/>
      <c r="CS16" s="1220"/>
      <c r="CT16" s="1220"/>
      <c r="CU16" s="1220"/>
      <c r="CV16" s="1220"/>
      <c r="CW16" s="1220"/>
      <c r="CX16" s="1220"/>
      <c r="CY16" s="1220"/>
      <c r="CZ16" s="1220"/>
      <c r="DA16" s="1220"/>
      <c r="DB16" s="1220"/>
      <c r="DC16" s="1220"/>
      <c r="DD16" s="1220"/>
      <c r="DE16" s="1220"/>
    </row>
    <row r="17" spans="1:109" s="259" customFormat="1" x14ac:dyDescent="0.15">
      <c r="A17" s="1219"/>
      <c r="B17" s="1220"/>
      <c r="C17" s="1220"/>
      <c r="D17" s="1220"/>
      <c r="E17" s="1220"/>
      <c r="F17" s="1220"/>
      <c r="G17" s="1220"/>
      <c r="H17" s="1220"/>
      <c r="I17" s="1220"/>
      <c r="J17" s="1220"/>
      <c r="K17" s="1220"/>
      <c r="L17" s="1220"/>
      <c r="M17" s="1220"/>
      <c r="N17" s="1220"/>
      <c r="O17" s="1220"/>
      <c r="P17" s="1220"/>
      <c r="Q17" s="1220"/>
      <c r="R17" s="1220"/>
      <c r="S17" s="1220"/>
      <c r="T17" s="1220"/>
      <c r="U17" s="1220"/>
      <c r="V17" s="1220"/>
      <c r="W17" s="1220"/>
      <c r="X17" s="1220"/>
      <c r="Y17" s="1220"/>
      <c r="Z17" s="1220"/>
      <c r="AA17" s="1220"/>
      <c r="AB17" s="1220"/>
      <c r="AC17" s="1220"/>
      <c r="AD17" s="1220"/>
      <c r="AE17" s="1220"/>
      <c r="AF17" s="1220"/>
      <c r="AG17" s="1220"/>
      <c r="AH17" s="1220"/>
      <c r="AI17" s="1220"/>
      <c r="AJ17" s="1220"/>
      <c r="AK17" s="1220"/>
      <c r="AL17" s="1220"/>
      <c r="AM17" s="1220"/>
      <c r="AN17" s="1220"/>
      <c r="AO17" s="1220"/>
      <c r="AP17" s="1220"/>
      <c r="AQ17" s="1220"/>
      <c r="AR17" s="1220"/>
      <c r="AS17" s="1220"/>
      <c r="AT17" s="1220"/>
      <c r="AU17" s="1220"/>
      <c r="AV17" s="1220"/>
      <c r="AW17" s="1220"/>
      <c r="AX17" s="1220"/>
      <c r="AY17" s="1220"/>
      <c r="AZ17" s="1220"/>
      <c r="BA17" s="1220"/>
      <c r="BB17" s="1220"/>
      <c r="BC17" s="1220"/>
      <c r="BD17" s="1220"/>
      <c r="BE17" s="1220"/>
      <c r="BF17" s="1220"/>
      <c r="BG17" s="1220"/>
      <c r="BH17" s="1220"/>
      <c r="BI17" s="1220"/>
      <c r="BJ17" s="1220"/>
      <c r="BK17" s="1220"/>
      <c r="BL17" s="1220"/>
      <c r="BM17" s="1220"/>
      <c r="BN17" s="1220"/>
      <c r="BO17" s="1220"/>
      <c r="BP17" s="1220"/>
      <c r="BQ17" s="1220"/>
      <c r="BR17" s="1220"/>
      <c r="BS17" s="1220"/>
      <c r="BT17" s="1220"/>
      <c r="BU17" s="1220"/>
      <c r="BV17" s="1220"/>
      <c r="BW17" s="1220"/>
      <c r="BX17" s="1220"/>
      <c r="BY17" s="1220"/>
      <c r="BZ17" s="1220"/>
      <c r="CA17" s="1220"/>
      <c r="CB17" s="1220"/>
      <c r="CC17" s="1220"/>
      <c r="CD17" s="1220"/>
      <c r="CE17" s="1220"/>
      <c r="CF17" s="1220"/>
      <c r="CG17" s="1220"/>
      <c r="CH17" s="1220"/>
      <c r="CI17" s="1220"/>
      <c r="CJ17" s="1220"/>
      <c r="CK17" s="1220"/>
      <c r="CL17" s="1220"/>
      <c r="CM17" s="1220"/>
      <c r="CN17" s="1220"/>
      <c r="CO17" s="1220"/>
      <c r="CP17" s="1220"/>
      <c r="CQ17" s="1220"/>
      <c r="CR17" s="1220"/>
      <c r="CS17" s="1220"/>
      <c r="CT17" s="1220"/>
      <c r="CU17" s="1220"/>
      <c r="CV17" s="1220"/>
      <c r="CW17" s="1220"/>
      <c r="CX17" s="1220"/>
      <c r="CY17" s="1220"/>
      <c r="CZ17" s="1220"/>
      <c r="DA17" s="1220"/>
      <c r="DB17" s="1220"/>
      <c r="DC17" s="1220"/>
      <c r="DD17" s="1220"/>
      <c r="DE17" s="1220"/>
    </row>
    <row r="18" spans="1:109" s="259" customFormat="1" x14ac:dyDescent="0.15">
      <c r="A18" s="1219"/>
      <c r="B18" s="1220"/>
      <c r="C18" s="1220"/>
      <c r="D18" s="1220"/>
      <c r="E18" s="1220"/>
      <c r="F18" s="1220"/>
      <c r="G18" s="1220"/>
      <c r="H18" s="1220"/>
      <c r="I18" s="1220"/>
      <c r="J18" s="1220"/>
      <c r="K18" s="1220"/>
      <c r="L18" s="1220"/>
      <c r="M18" s="1220"/>
      <c r="N18" s="1220"/>
      <c r="O18" s="1220"/>
      <c r="P18" s="1220"/>
      <c r="Q18" s="1220"/>
      <c r="R18" s="1220"/>
      <c r="S18" s="1220"/>
      <c r="T18" s="1220"/>
      <c r="U18" s="1220"/>
      <c r="V18" s="1220"/>
      <c r="W18" s="1220"/>
      <c r="X18" s="1220"/>
      <c r="Y18" s="1220"/>
      <c r="Z18" s="1220"/>
      <c r="AA18" s="1220"/>
      <c r="AB18" s="1220"/>
      <c r="AC18" s="1220"/>
      <c r="AD18" s="1220"/>
      <c r="AE18" s="1220"/>
      <c r="AF18" s="1220"/>
      <c r="AG18" s="1220"/>
      <c r="AH18" s="1220"/>
      <c r="AI18" s="1220"/>
      <c r="AJ18" s="1220"/>
      <c r="AK18" s="1220"/>
      <c r="AL18" s="1220"/>
      <c r="AM18" s="1220"/>
      <c r="AN18" s="1220"/>
      <c r="AO18" s="1220"/>
      <c r="AP18" s="1220"/>
      <c r="AQ18" s="1220"/>
      <c r="AR18" s="1220"/>
      <c r="AS18" s="1220"/>
      <c r="AT18" s="1220"/>
      <c r="AU18" s="1220"/>
      <c r="AV18" s="1220"/>
      <c r="AW18" s="1220"/>
      <c r="AX18" s="1220"/>
      <c r="AY18" s="1220"/>
      <c r="AZ18" s="1220"/>
      <c r="BA18" s="1220"/>
      <c r="BB18" s="1220"/>
      <c r="BC18" s="1220"/>
      <c r="BD18" s="1220"/>
      <c r="BE18" s="1220"/>
      <c r="BF18" s="1220"/>
      <c r="BG18" s="1220"/>
      <c r="BH18" s="1220"/>
      <c r="BI18" s="1220"/>
      <c r="BJ18" s="1220"/>
      <c r="BK18" s="1220"/>
      <c r="BL18" s="1220"/>
      <c r="BM18" s="1220"/>
      <c r="BN18" s="1220"/>
      <c r="BO18" s="1220"/>
      <c r="BP18" s="1220"/>
      <c r="BQ18" s="1220"/>
      <c r="BR18" s="1220"/>
      <c r="BS18" s="1220"/>
      <c r="BT18" s="1220"/>
      <c r="BU18" s="1220"/>
      <c r="BV18" s="1220"/>
      <c r="BW18" s="1220"/>
      <c r="BX18" s="1220"/>
      <c r="BY18" s="1220"/>
      <c r="BZ18" s="1220"/>
      <c r="CA18" s="1220"/>
      <c r="CB18" s="1220"/>
      <c r="CC18" s="1220"/>
      <c r="CD18" s="1220"/>
      <c r="CE18" s="1220"/>
      <c r="CF18" s="1220"/>
      <c r="CG18" s="1220"/>
      <c r="CH18" s="1220"/>
      <c r="CI18" s="1220"/>
      <c r="CJ18" s="1220"/>
      <c r="CK18" s="1220"/>
      <c r="CL18" s="1220"/>
      <c r="CM18" s="1220"/>
      <c r="CN18" s="1220"/>
      <c r="CO18" s="1220"/>
      <c r="CP18" s="1220"/>
      <c r="CQ18" s="1220"/>
      <c r="CR18" s="1220"/>
      <c r="CS18" s="1220"/>
      <c r="CT18" s="1220"/>
      <c r="CU18" s="1220"/>
      <c r="CV18" s="1220"/>
      <c r="CW18" s="1220"/>
      <c r="CX18" s="1220"/>
      <c r="CY18" s="1220"/>
      <c r="CZ18" s="1220"/>
      <c r="DA18" s="1220"/>
      <c r="DB18" s="1220"/>
      <c r="DC18" s="1220"/>
      <c r="DD18" s="1220"/>
      <c r="DE18" s="1220"/>
    </row>
    <row r="19" spans="1:109" x14ac:dyDescent="0.15">
      <c r="DD19" s="1219"/>
      <c r="DE19" s="1219"/>
    </row>
    <row r="20" spans="1:109" x14ac:dyDescent="0.15">
      <c r="DD20" s="1219"/>
      <c r="DE20" s="1219"/>
    </row>
    <row r="21" spans="1:109" ht="17.25" customHeight="1" x14ac:dyDescent="0.15">
      <c r="B21" s="1221"/>
      <c r="C21" s="1222"/>
      <c r="D21" s="1222"/>
      <c r="E21" s="1222"/>
      <c r="F21" s="1222"/>
      <c r="G21" s="1222"/>
      <c r="H21" s="1222"/>
      <c r="I21" s="1222"/>
      <c r="J21" s="1222"/>
      <c r="K21" s="1222"/>
      <c r="L21" s="1222"/>
      <c r="M21" s="1222"/>
      <c r="N21" s="1223"/>
      <c r="O21" s="1222"/>
      <c r="P21" s="1222"/>
      <c r="Q21" s="1222"/>
      <c r="R21" s="1222"/>
      <c r="S21" s="1222"/>
      <c r="T21" s="1222"/>
      <c r="U21" s="1222"/>
      <c r="V21" s="1222"/>
      <c r="W21" s="1222"/>
      <c r="X21" s="1222"/>
      <c r="Y21" s="1222"/>
      <c r="Z21" s="1222"/>
      <c r="AA21" s="1222"/>
      <c r="AB21" s="1222"/>
      <c r="AC21" s="1222"/>
      <c r="AD21" s="1222"/>
      <c r="AE21" s="1222"/>
      <c r="AF21" s="1222"/>
      <c r="AG21" s="1222"/>
      <c r="AH21" s="1222"/>
      <c r="AI21" s="1222"/>
      <c r="AJ21" s="1222"/>
      <c r="AK21" s="1222"/>
      <c r="AL21" s="1222"/>
      <c r="AM21" s="1222"/>
      <c r="AN21" s="1222"/>
      <c r="AO21" s="1222"/>
      <c r="AP21" s="1222"/>
      <c r="AQ21" s="1222"/>
      <c r="AR21" s="1222"/>
      <c r="AS21" s="1222"/>
      <c r="AT21" s="1223"/>
      <c r="AU21" s="1222"/>
      <c r="AV21" s="1222"/>
      <c r="AW21" s="1222"/>
      <c r="AX21" s="1222"/>
      <c r="AY21" s="1222"/>
      <c r="AZ21" s="1222"/>
      <c r="BA21" s="1222"/>
      <c r="BB21" s="1222"/>
      <c r="BC21" s="1222"/>
      <c r="BD21" s="1222"/>
      <c r="BE21" s="1222"/>
      <c r="BF21" s="1223"/>
      <c r="BG21" s="1222"/>
      <c r="BH21" s="1222"/>
      <c r="BI21" s="1222"/>
      <c r="BJ21" s="1222"/>
      <c r="BK21" s="1222"/>
      <c r="BL21" s="1222"/>
      <c r="BM21" s="1222"/>
      <c r="BN21" s="1222"/>
      <c r="BO21" s="1222"/>
      <c r="BP21" s="1222"/>
      <c r="BQ21" s="1222"/>
      <c r="BR21" s="1223"/>
      <c r="BS21" s="1222"/>
      <c r="BT21" s="1222"/>
      <c r="BU21" s="1222"/>
      <c r="BV21" s="1222"/>
      <c r="BW21" s="1222"/>
      <c r="BX21" s="1222"/>
      <c r="BY21" s="1222"/>
      <c r="BZ21" s="1222"/>
      <c r="CA21" s="1222"/>
      <c r="CB21" s="1222"/>
      <c r="CC21" s="1222"/>
      <c r="CD21" s="1223"/>
      <c r="CE21" s="1222"/>
      <c r="CF21" s="1222"/>
      <c r="CG21" s="1222"/>
      <c r="CH21" s="1222"/>
      <c r="CI21" s="1222"/>
      <c r="CJ21" s="1222"/>
      <c r="CK21" s="1222"/>
      <c r="CL21" s="1222"/>
      <c r="CM21" s="1222"/>
      <c r="CN21" s="1222"/>
      <c r="CO21" s="1222"/>
      <c r="CP21" s="1223"/>
      <c r="CQ21" s="1222"/>
      <c r="CR21" s="1222"/>
      <c r="CS21" s="1222"/>
      <c r="CT21" s="1222"/>
      <c r="CU21" s="1222"/>
      <c r="CV21" s="1222"/>
      <c r="CW21" s="1222"/>
      <c r="CX21" s="1222"/>
      <c r="CY21" s="1222"/>
      <c r="CZ21" s="1222"/>
      <c r="DA21" s="1222"/>
      <c r="DB21" s="1223"/>
      <c r="DC21" s="1222"/>
      <c r="DD21" s="1224"/>
      <c r="DE21" s="1219"/>
    </row>
    <row r="22" spans="1:109" ht="17.25" customHeight="1" x14ac:dyDescent="0.15">
      <c r="B22" s="1225"/>
    </row>
    <row r="23" spans="1:109" x14ac:dyDescent="0.15">
      <c r="B23" s="1225"/>
    </row>
    <row r="24" spans="1:109" x14ac:dyDescent="0.15">
      <c r="B24" s="1225"/>
    </row>
    <row r="25" spans="1:109" x14ac:dyDescent="0.15">
      <c r="B25" s="1225"/>
    </row>
    <row r="26" spans="1:109" x14ac:dyDescent="0.15">
      <c r="B26" s="1225"/>
    </row>
    <row r="27" spans="1:109" x14ac:dyDescent="0.15">
      <c r="B27" s="1225"/>
    </row>
    <row r="28" spans="1:109" x14ac:dyDescent="0.15">
      <c r="B28" s="1225"/>
    </row>
    <row r="29" spans="1:109" x14ac:dyDescent="0.15">
      <c r="B29" s="1225"/>
    </row>
    <row r="30" spans="1:109" x14ac:dyDescent="0.15">
      <c r="B30" s="1225"/>
    </row>
    <row r="31" spans="1:109" x14ac:dyDescent="0.15">
      <c r="B31" s="1225"/>
    </row>
    <row r="32" spans="1:109" x14ac:dyDescent="0.15">
      <c r="B32" s="1225"/>
    </row>
    <row r="33" spans="2:109" x14ac:dyDescent="0.15">
      <c r="B33" s="1225"/>
    </row>
    <row r="34" spans="2:109" x14ac:dyDescent="0.15">
      <c r="B34" s="1225"/>
    </row>
    <row r="35" spans="2:109" x14ac:dyDescent="0.15">
      <c r="B35" s="1225"/>
    </row>
    <row r="36" spans="2:109" x14ac:dyDescent="0.15">
      <c r="B36" s="1225"/>
    </row>
    <row r="37" spans="2:109" x14ac:dyDescent="0.15">
      <c r="B37" s="1225"/>
    </row>
    <row r="38" spans="2:109" x14ac:dyDescent="0.15">
      <c r="B38" s="1225"/>
    </row>
    <row r="39" spans="2:109" x14ac:dyDescent="0.15">
      <c r="B39" s="1227"/>
      <c r="C39" s="1228"/>
      <c r="D39" s="1228"/>
      <c r="E39" s="1228"/>
      <c r="F39" s="1228"/>
      <c r="G39" s="1228"/>
      <c r="H39" s="1228"/>
      <c r="I39" s="1228"/>
      <c r="J39" s="1228"/>
      <c r="K39" s="1228"/>
      <c r="L39" s="1228"/>
      <c r="M39" s="1228"/>
      <c r="N39" s="1228"/>
      <c r="O39" s="1228"/>
      <c r="P39" s="1228"/>
      <c r="Q39" s="1228"/>
      <c r="R39" s="1228"/>
      <c r="S39" s="1228"/>
      <c r="T39" s="1228"/>
      <c r="U39" s="1228"/>
      <c r="V39" s="1228"/>
      <c r="W39" s="1228"/>
      <c r="X39" s="1228"/>
      <c r="Y39" s="1228"/>
      <c r="Z39" s="1228"/>
      <c r="AA39" s="1228"/>
      <c r="AB39" s="1228"/>
      <c r="AC39" s="1228"/>
      <c r="AD39" s="1228"/>
      <c r="AE39" s="1228"/>
      <c r="AF39" s="1228"/>
      <c r="AG39" s="1228"/>
      <c r="AH39" s="1228"/>
      <c r="AI39" s="1228"/>
      <c r="AJ39" s="1228"/>
      <c r="AK39" s="1228"/>
      <c r="AL39" s="1228"/>
      <c r="AM39" s="1228"/>
      <c r="AN39" s="1228"/>
      <c r="AO39" s="1228"/>
      <c r="AP39" s="1228"/>
      <c r="AQ39" s="1228"/>
      <c r="AR39" s="1228"/>
      <c r="AS39" s="1228"/>
      <c r="AT39" s="1228"/>
      <c r="AU39" s="1228"/>
      <c r="AV39" s="1228"/>
      <c r="AW39" s="1228"/>
      <c r="AX39" s="1228"/>
      <c r="AY39" s="1228"/>
      <c r="AZ39" s="1228"/>
      <c r="BA39" s="1228"/>
      <c r="BB39" s="1228"/>
      <c r="BC39" s="1228"/>
      <c r="BD39" s="1228"/>
      <c r="BE39" s="1228"/>
      <c r="BF39" s="1228"/>
      <c r="BG39" s="1228"/>
      <c r="BH39" s="1228"/>
      <c r="BI39" s="1228"/>
      <c r="BJ39" s="1228"/>
      <c r="BK39" s="1228"/>
      <c r="BL39" s="1228"/>
      <c r="BM39" s="1228"/>
      <c r="BN39" s="1228"/>
      <c r="BO39" s="1228"/>
      <c r="BP39" s="1228"/>
      <c r="BQ39" s="1228"/>
      <c r="BR39" s="1228"/>
      <c r="BS39" s="1228"/>
      <c r="BT39" s="1228"/>
      <c r="BU39" s="1228"/>
      <c r="BV39" s="1228"/>
      <c r="BW39" s="1228"/>
      <c r="BX39" s="1228"/>
      <c r="BY39" s="1228"/>
      <c r="BZ39" s="1228"/>
      <c r="CA39" s="1228"/>
      <c r="CB39" s="1228"/>
      <c r="CC39" s="1228"/>
      <c r="CD39" s="1228"/>
      <c r="CE39" s="1228"/>
      <c r="CF39" s="1228"/>
      <c r="CG39" s="1228"/>
      <c r="CH39" s="1228"/>
      <c r="CI39" s="1228"/>
      <c r="CJ39" s="1228"/>
      <c r="CK39" s="1228"/>
      <c r="CL39" s="1228"/>
      <c r="CM39" s="1228"/>
      <c r="CN39" s="1228"/>
      <c r="CO39" s="1228"/>
      <c r="CP39" s="1228"/>
      <c r="CQ39" s="1228"/>
      <c r="CR39" s="1228"/>
      <c r="CS39" s="1228"/>
      <c r="CT39" s="1228"/>
      <c r="CU39" s="1228"/>
      <c r="CV39" s="1228"/>
      <c r="CW39" s="1228"/>
      <c r="CX39" s="1228"/>
      <c r="CY39" s="1228"/>
      <c r="CZ39" s="1228"/>
      <c r="DA39" s="1228"/>
      <c r="DB39" s="1228"/>
      <c r="DC39" s="1228"/>
      <c r="DD39" s="1229"/>
    </row>
    <row r="40" spans="2:109" x14ac:dyDescent="0.15">
      <c r="B40" s="1230"/>
      <c r="DD40" s="1230"/>
      <c r="DE40" s="1219"/>
    </row>
    <row r="41" spans="2:109" ht="17.25" x14ac:dyDescent="0.15">
      <c r="B41" s="1231" t="s">
        <v>615</v>
      </c>
      <c r="C41" s="1222"/>
      <c r="D41" s="1222"/>
      <c r="E41" s="1222"/>
      <c r="F41" s="1222"/>
      <c r="G41" s="1222"/>
      <c r="H41" s="1222"/>
      <c r="I41" s="1222"/>
      <c r="J41" s="1222"/>
      <c r="K41" s="1222"/>
      <c r="L41" s="1222"/>
      <c r="M41" s="1222"/>
      <c r="N41" s="1222"/>
      <c r="O41" s="1222"/>
      <c r="P41" s="1222"/>
      <c r="Q41" s="1222"/>
      <c r="R41" s="1222"/>
      <c r="S41" s="1222"/>
      <c r="T41" s="1222"/>
      <c r="U41" s="1222"/>
      <c r="V41" s="1222"/>
      <c r="W41" s="1222"/>
      <c r="X41" s="1222"/>
      <c r="Y41" s="1222"/>
      <c r="Z41" s="1222"/>
      <c r="AA41" s="1222"/>
      <c r="AB41" s="1222"/>
      <c r="AC41" s="1222"/>
      <c r="AD41" s="1222"/>
      <c r="AE41" s="1222"/>
      <c r="AF41" s="1222"/>
      <c r="AG41" s="1222"/>
      <c r="AH41" s="1222"/>
      <c r="AI41" s="1222"/>
      <c r="AJ41" s="1222"/>
      <c r="AK41" s="1222"/>
      <c r="AL41" s="1222"/>
      <c r="AM41" s="1222"/>
      <c r="AN41" s="1222"/>
      <c r="AO41" s="1222"/>
      <c r="AP41" s="1222"/>
      <c r="AQ41" s="1222"/>
      <c r="AR41" s="1222"/>
      <c r="AS41" s="1222"/>
      <c r="AT41" s="1222"/>
      <c r="AU41" s="1222"/>
      <c r="AV41" s="1222"/>
      <c r="AW41" s="1222"/>
      <c r="AX41" s="1222"/>
      <c r="AY41" s="1222"/>
      <c r="AZ41" s="1222"/>
      <c r="BA41" s="1222"/>
      <c r="BB41" s="1222"/>
      <c r="BC41" s="1222"/>
      <c r="BD41" s="1222"/>
      <c r="BE41" s="1222"/>
      <c r="BF41" s="1222"/>
      <c r="BG41" s="1222"/>
      <c r="BH41" s="1222"/>
      <c r="BI41" s="1222"/>
      <c r="BJ41" s="1222"/>
      <c r="BK41" s="1222"/>
      <c r="BL41" s="1222"/>
      <c r="BM41" s="1222"/>
      <c r="BN41" s="1222"/>
      <c r="BO41" s="1222"/>
      <c r="BP41" s="1222"/>
      <c r="BQ41" s="1222"/>
      <c r="BR41" s="1222"/>
      <c r="BS41" s="1222"/>
      <c r="BT41" s="1222"/>
      <c r="BU41" s="1222"/>
      <c r="BV41" s="1222"/>
      <c r="BW41" s="1222"/>
      <c r="BX41" s="1222"/>
      <c r="BY41" s="1222"/>
      <c r="BZ41" s="1222"/>
      <c r="CA41" s="1222"/>
      <c r="CB41" s="1222"/>
      <c r="CC41" s="1222"/>
      <c r="CD41" s="1222"/>
      <c r="CE41" s="1222"/>
      <c r="CF41" s="1222"/>
      <c r="CG41" s="1222"/>
      <c r="CH41" s="1222"/>
      <c r="CI41" s="1222"/>
      <c r="CJ41" s="1222"/>
      <c r="CK41" s="1222"/>
      <c r="CL41" s="1222"/>
      <c r="CM41" s="1222"/>
      <c r="CN41" s="1222"/>
      <c r="CO41" s="1222"/>
      <c r="CP41" s="1222"/>
      <c r="CQ41" s="1222"/>
      <c r="CR41" s="1222"/>
      <c r="CS41" s="1222"/>
      <c r="CT41" s="1222"/>
      <c r="CU41" s="1222"/>
      <c r="CV41" s="1222"/>
      <c r="CW41" s="1222"/>
      <c r="CX41" s="1222"/>
      <c r="CY41" s="1222"/>
      <c r="CZ41" s="1222"/>
      <c r="DA41" s="1222"/>
      <c r="DB41" s="1222"/>
      <c r="DC41" s="1222"/>
      <c r="DD41" s="1224"/>
    </row>
    <row r="42" spans="2:109" x14ac:dyDescent="0.15">
      <c r="B42" s="1225"/>
      <c r="G42" s="1232"/>
      <c r="I42" s="1233"/>
      <c r="J42" s="1233"/>
      <c r="K42" s="1233"/>
      <c r="AM42" s="1232"/>
      <c r="AN42" s="1232" t="s">
        <v>616</v>
      </c>
      <c r="AP42" s="1233"/>
      <c r="AQ42" s="1233"/>
      <c r="AR42" s="1233"/>
      <c r="AY42" s="1232"/>
      <c r="BA42" s="1233"/>
      <c r="BB42" s="1233"/>
      <c r="BC42" s="1233"/>
      <c r="BK42" s="1232"/>
      <c r="BM42" s="1233"/>
      <c r="BN42" s="1233"/>
      <c r="BO42" s="1233"/>
      <c r="BW42" s="1232"/>
      <c r="BY42" s="1233"/>
      <c r="BZ42" s="1233"/>
      <c r="CA42" s="1233"/>
      <c r="CI42" s="1232"/>
      <c r="CK42" s="1233"/>
      <c r="CL42" s="1233"/>
      <c r="CM42" s="1233"/>
      <c r="CU42" s="1232"/>
      <c r="CW42" s="1233"/>
      <c r="CX42" s="1233"/>
      <c r="CY42" s="1233"/>
    </row>
    <row r="43" spans="2:109" ht="13.5" customHeight="1" x14ac:dyDescent="0.15">
      <c r="B43" s="1225"/>
      <c r="AN43" s="1234" t="s">
        <v>617</v>
      </c>
      <c r="AO43" s="1235"/>
      <c r="AP43" s="1235"/>
      <c r="AQ43" s="1235"/>
      <c r="AR43" s="1235"/>
      <c r="AS43" s="1235"/>
      <c r="AT43" s="1235"/>
      <c r="AU43" s="1235"/>
      <c r="AV43" s="1235"/>
      <c r="AW43" s="1235"/>
      <c r="AX43" s="1235"/>
      <c r="AY43" s="1235"/>
      <c r="AZ43" s="1235"/>
      <c r="BA43" s="1235"/>
      <c r="BB43" s="1235"/>
      <c r="BC43" s="1235"/>
      <c r="BD43" s="1235"/>
      <c r="BE43" s="1235"/>
      <c r="BF43" s="1235"/>
      <c r="BG43" s="1235"/>
      <c r="BH43" s="1235"/>
      <c r="BI43" s="1235"/>
      <c r="BJ43" s="1235"/>
      <c r="BK43" s="1235"/>
      <c r="BL43" s="1235"/>
      <c r="BM43" s="1235"/>
      <c r="BN43" s="1235"/>
      <c r="BO43" s="1235"/>
      <c r="BP43" s="1235"/>
      <c r="BQ43" s="1235"/>
      <c r="BR43" s="1235"/>
      <c r="BS43" s="1235"/>
      <c r="BT43" s="1235"/>
      <c r="BU43" s="1235"/>
      <c r="BV43" s="1235"/>
      <c r="BW43" s="1235"/>
      <c r="BX43" s="1235"/>
      <c r="BY43" s="1235"/>
      <c r="BZ43" s="1235"/>
      <c r="CA43" s="1235"/>
      <c r="CB43" s="1235"/>
      <c r="CC43" s="1235"/>
      <c r="CD43" s="1235"/>
      <c r="CE43" s="1235"/>
      <c r="CF43" s="1235"/>
      <c r="CG43" s="1235"/>
      <c r="CH43" s="1235"/>
      <c r="CI43" s="1235"/>
      <c r="CJ43" s="1235"/>
      <c r="CK43" s="1235"/>
      <c r="CL43" s="1235"/>
      <c r="CM43" s="1235"/>
      <c r="CN43" s="1235"/>
      <c r="CO43" s="1235"/>
      <c r="CP43" s="1235"/>
      <c r="CQ43" s="1235"/>
      <c r="CR43" s="1235"/>
      <c r="CS43" s="1235"/>
      <c r="CT43" s="1235"/>
      <c r="CU43" s="1235"/>
      <c r="CV43" s="1235"/>
      <c r="CW43" s="1235"/>
      <c r="CX43" s="1235"/>
      <c r="CY43" s="1235"/>
      <c r="CZ43" s="1235"/>
      <c r="DA43" s="1235"/>
      <c r="DB43" s="1235"/>
      <c r="DC43" s="1236"/>
    </row>
    <row r="44" spans="2:109" x14ac:dyDescent="0.15">
      <c r="B44" s="1225"/>
      <c r="AN44" s="1237"/>
      <c r="AO44" s="1238"/>
      <c r="AP44" s="1238"/>
      <c r="AQ44" s="1238"/>
      <c r="AR44" s="1238"/>
      <c r="AS44" s="1238"/>
      <c r="AT44" s="1238"/>
      <c r="AU44" s="1238"/>
      <c r="AV44" s="1238"/>
      <c r="AW44" s="1238"/>
      <c r="AX44" s="1238"/>
      <c r="AY44" s="1238"/>
      <c r="AZ44" s="1238"/>
      <c r="BA44" s="1238"/>
      <c r="BB44" s="1238"/>
      <c r="BC44" s="1238"/>
      <c r="BD44" s="1238"/>
      <c r="BE44" s="1238"/>
      <c r="BF44" s="1238"/>
      <c r="BG44" s="1238"/>
      <c r="BH44" s="1238"/>
      <c r="BI44" s="1238"/>
      <c r="BJ44" s="1238"/>
      <c r="BK44" s="1238"/>
      <c r="BL44" s="1238"/>
      <c r="BM44" s="1238"/>
      <c r="BN44" s="1238"/>
      <c r="BO44" s="1238"/>
      <c r="BP44" s="1238"/>
      <c r="BQ44" s="1238"/>
      <c r="BR44" s="1238"/>
      <c r="BS44" s="1238"/>
      <c r="BT44" s="1238"/>
      <c r="BU44" s="1238"/>
      <c r="BV44" s="1238"/>
      <c r="BW44" s="1238"/>
      <c r="BX44" s="1238"/>
      <c r="BY44" s="1238"/>
      <c r="BZ44" s="1238"/>
      <c r="CA44" s="1238"/>
      <c r="CB44" s="1238"/>
      <c r="CC44" s="1238"/>
      <c r="CD44" s="1238"/>
      <c r="CE44" s="1238"/>
      <c r="CF44" s="1238"/>
      <c r="CG44" s="1238"/>
      <c r="CH44" s="1238"/>
      <c r="CI44" s="1238"/>
      <c r="CJ44" s="1238"/>
      <c r="CK44" s="1238"/>
      <c r="CL44" s="1238"/>
      <c r="CM44" s="1238"/>
      <c r="CN44" s="1238"/>
      <c r="CO44" s="1238"/>
      <c r="CP44" s="1238"/>
      <c r="CQ44" s="1238"/>
      <c r="CR44" s="1238"/>
      <c r="CS44" s="1238"/>
      <c r="CT44" s="1238"/>
      <c r="CU44" s="1238"/>
      <c r="CV44" s="1238"/>
      <c r="CW44" s="1238"/>
      <c r="CX44" s="1238"/>
      <c r="CY44" s="1238"/>
      <c r="CZ44" s="1238"/>
      <c r="DA44" s="1238"/>
      <c r="DB44" s="1238"/>
      <c r="DC44" s="1239"/>
    </row>
    <row r="45" spans="2:109" x14ac:dyDescent="0.15">
      <c r="B45" s="1225"/>
      <c r="AN45" s="1237"/>
      <c r="AO45" s="1238"/>
      <c r="AP45" s="1238"/>
      <c r="AQ45" s="1238"/>
      <c r="AR45" s="1238"/>
      <c r="AS45" s="1238"/>
      <c r="AT45" s="1238"/>
      <c r="AU45" s="1238"/>
      <c r="AV45" s="1238"/>
      <c r="AW45" s="1238"/>
      <c r="AX45" s="1238"/>
      <c r="AY45" s="1238"/>
      <c r="AZ45" s="1238"/>
      <c r="BA45" s="1238"/>
      <c r="BB45" s="1238"/>
      <c r="BC45" s="1238"/>
      <c r="BD45" s="1238"/>
      <c r="BE45" s="1238"/>
      <c r="BF45" s="1238"/>
      <c r="BG45" s="1238"/>
      <c r="BH45" s="1238"/>
      <c r="BI45" s="1238"/>
      <c r="BJ45" s="1238"/>
      <c r="BK45" s="1238"/>
      <c r="BL45" s="1238"/>
      <c r="BM45" s="1238"/>
      <c r="BN45" s="1238"/>
      <c r="BO45" s="1238"/>
      <c r="BP45" s="1238"/>
      <c r="BQ45" s="1238"/>
      <c r="BR45" s="1238"/>
      <c r="BS45" s="1238"/>
      <c r="BT45" s="1238"/>
      <c r="BU45" s="1238"/>
      <c r="BV45" s="1238"/>
      <c r="BW45" s="1238"/>
      <c r="BX45" s="1238"/>
      <c r="BY45" s="1238"/>
      <c r="BZ45" s="1238"/>
      <c r="CA45" s="1238"/>
      <c r="CB45" s="1238"/>
      <c r="CC45" s="1238"/>
      <c r="CD45" s="1238"/>
      <c r="CE45" s="1238"/>
      <c r="CF45" s="1238"/>
      <c r="CG45" s="1238"/>
      <c r="CH45" s="1238"/>
      <c r="CI45" s="1238"/>
      <c r="CJ45" s="1238"/>
      <c r="CK45" s="1238"/>
      <c r="CL45" s="1238"/>
      <c r="CM45" s="1238"/>
      <c r="CN45" s="1238"/>
      <c r="CO45" s="1238"/>
      <c r="CP45" s="1238"/>
      <c r="CQ45" s="1238"/>
      <c r="CR45" s="1238"/>
      <c r="CS45" s="1238"/>
      <c r="CT45" s="1238"/>
      <c r="CU45" s="1238"/>
      <c r="CV45" s="1238"/>
      <c r="CW45" s="1238"/>
      <c r="CX45" s="1238"/>
      <c r="CY45" s="1238"/>
      <c r="CZ45" s="1238"/>
      <c r="DA45" s="1238"/>
      <c r="DB45" s="1238"/>
      <c r="DC45" s="1239"/>
    </row>
    <row r="46" spans="2:109" x14ac:dyDescent="0.15">
      <c r="B46" s="1225"/>
      <c r="AN46" s="1237"/>
      <c r="AO46" s="1238"/>
      <c r="AP46" s="1238"/>
      <c r="AQ46" s="1238"/>
      <c r="AR46" s="1238"/>
      <c r="AS46" s="1238"/>
      <c r="AT46" s="1238"/>
      <c r="AU46" s="1238"/>
      <c r="AV46" s="1238"/>
      <c r="AW46" s="1238"/>
      <c r="AX46" s="1238"/>
      <c r="AY46" s="1238"/>
      <c r="AZ46" s="1238"/>
      <c r="BA46" s="1238"/>
      <c r="BB46" s="1238"/>
      <c r="BC46" s="1238"/>
      <c r="BD46" s="1238"/>
      <c r="BE46" s="1238"/>
      <c r="BF46" s="1238"/>
      <c r="BG46" s="1238"/>
      <c r="BH46" s="1238"/>
      <c r="BI46" s="1238"/>
      <c r="BJ46" s="1238"/>
      <c r="BK46" s="1238"/>
      <c r="BL46" s="1238"/>
      <c r="BM46" s="1238"/>
      <c r="BN46" s="1238"/>
      <c r="BO46" s="1238"/>
      <c r="BP46" s="1238"/>
      <c r="BQ46" s="1238"/>
      <c r="BR46" s="1238"/>
      <c r="BS46" s="1238"/>
      <c r="BT46" s="1238"/>
      <c r="BU46" s="1238"/>
      <c r="BV46" s="1238"/>
      <c r="BW46" s="1238"/>
      <c r="BX46" s="1238"/>
      <c r="BY46" s="1238"/>
      <c r="BZ46" s="1238"/>
      <c r="CA46" s="1238"/>
      <c r="CB46" s="1238"/>
      <c r="CC46" s="1238"/>
      <c r="CD46" s="1238"/>
      <c r="CE46" s="1238"/>
      <c r="CF46" s="1238"/>
      <c r="CG46" s="1238"/>
      <c r="CH46" s="1238"/>
      <c r="CI46" s="1238"/>
      <c r="CJ46" s="1238"/>
      <c r="CK46" s="1238"/>
      <c r="CL46" s="1238"/>
      <c r="CM46" s="1238"/>
      <c r="CN46" s="1238"/>
      <c r="CO46" s="1238"/>
      <c r="CP46" s="1238"/>
      <c r="CQ46" s="1238"/>
      <c r="CR46" s="1238"/>
      <c r="CS46" s="1238"/>
      <c r="CT46" s="1238"/>
      <c r="CU46" s="1238"/>
      <c r="CV46" s="1238"/>
      <c r="CW46" s="1238"/>
      <c r="CX46" s="1238"/>
      <c r="CY46" s="1238"/>
      <c r="CZ46" s="1238"/>
      <c r="DA46" s="1238"/>
      <c r="DB46" s="1238"/>
      <c r="DC46" s="1239"/>
    </row>
    <row r="47" spans="2:109" x14ac:dyDescent="0.15">
      <c r="B47" s="1225"/>
      <c r="AN47" s="1240"/>
      <c r="AO47" s="1241"/>
      <c r="AP47" s="1241"/>
      <c r="AQ47" s="1241"/>
      <c r="AR47" s="1241"/>
      <c r="AS47" s="1241"/>
      <c r="AT47" s="1241"/>
      <c r="AU47" s="1241"/>
      <c r="AV47" s="1241"/>
      <c r="AW47" s="1241"/>
      <c r="AX47" s="1241"/>
      <c r="AY47" s="1241"/>
      <c r="AZ47" s="1241"/>
      <c r="BA47" s="1241"/>
      <c r="BB47" s="1241"/>
      <c r="BC47" s="1241"/>
      <c r="BD47" s="1241"/>
      <c r="BE47" s="1241"/>
      <c r="BF47" s="1241"/>
      <c r="BG47" s="1241"/>
      <c r="BH47" s="1241"/>
      <c r="BI47" s="1241"/>
      <c r="BJ47" s="1241"/>
      <c r="BK47" s="1241"/>
      <c r="BL47" s="1241"/>
      <c r="BM47" s="1241"/>
      <c r="BN47" s="1241"/>
      <c r="BO47" s="1241"/>
      <c r="BP47" s="1241"/>
      <c r="BQ47" s="1241"/>
      <c r="BR47" s="1241"/>
      <c r="BS47" s="1241"/>
      <c r="BT47" s="1241"/>
      <c r="BU47" s="1241"/>
      <c r="BV47" s="1241"/>
      <c r="BW47" s="1241"/>
      <c r="BX47" s="1241"/>
      <c r="BY47" s="1241"/>
      <c r="BZ47" s="1241"/>
      <c r="CA47" s="1241"/>
      <c r="CB47" s="1241"/>
      <c r="CC47" s="1241"/>
      <c r="CD47" s="1241"/>
      <c r="CE47" s="1241"/>
      <c r="CF47" s="1241"/>
      <c r="CG47" s="1241"/>
      <c r="CH47" s="1241"/>
      <c r="CI47" s="1241"/>
      <c r="CJ47" s="1241"/>
      <c r="CK47" s="1241"/>
      <c r="CL47" s="1241"/>
      <c r="CM47" s="1241"/>
      <c r="CN47" s="1241"/>
      <c r="CO47" s="1241"/>
      <c r="CP47" s="1241"/>
      <c r="CQ47" s="1241"/>
      <c r="CR47" s="1241"/>
      <c r="CS47" s="1241"/>
      <c r="CT47" s="1241"/>
      <c r="CU47" s="1241"/>
      <c r="CV47" s="1241"/>
      <c r="CW47" s="1241"/>
      <c r="CX47" s="1241"/>
      <c r="CY47" s="1241"/>
      <c r="CZ47" s="1241"/>
      <c r="DA47" s="1241"/>
      <c r="DB47" s="1241"/>
      <c r="DC47" s="1242"/>
    </row>
    <row r="48" spans="2:109" x14ac:dyDescent="0.15">
      <c r="B48" s="1225"/>
      <c r="H48" s="1243"/>
      <c r="I48" s="1243"/>
      <c r="J48" s="1243"/>
      <c r="AN48" s="1243"/>
      <c r="AO48" s="1243"/>
      <c r="AP48" s="1243"/>
      <c r="AZ48" s="1243"/>
      <c r="BA48" s="1243"/>
      <c r="BB48" s="1243"/>
      <c r="BL48" s="1243"/>
      <c r="BM48" s="1243"/>
      <c r="BN48" s="1243"/>
      <c r="BX48" s="1243"/>
      <c r="BY48" s="1243"/>
      <c r="BZ48" s="1243"/>
      <c r="CJ48" s="1243"/>
      <c r="CK48" s="1243"/>
      <c r="CL48" s="1243"/>
      <c r="CV48" s="1243"/>
      <c r="CW48" s="1243"/>
      <c r="CX48" s="1243"/>
    </row>
    <row r="49" spans="1:109" x14ac:dyDescent="0.15">
      <c r="B49" s="1225"/>
      <c r="AN49" s="1219" t="s">
        <v>618</v>
      </c>
    </row>
    <row r="50" spans="1:109" x14ac:dyDescent="0.15">
      <c r="B50" s="1225"/>
      <c r="G50" s="1244"/>
      <c r="H50" s="1244"/>
      <c r="I50" s="1244"/>
      <c r="J50" s="1244"/>
      <c r="K50" s="1245"/>
      <c r="L50" s="1245"/>
      <c r="M50" s="1246"/>
      <c r="N50" s="1246"/>
      <c r="AN50" s="1247"/>
      <c r="AO50" s="1248"/>
      <c r="AP50" s="1248"/>
      <c r="AQ50" s="1248"/>
      <c r="AR50" s="1248"/>
      <c r="AS50" s="1248"/>
      <c r="AT50" s="1248"/>
      <c r="AU50" s="1248"/>
      <c r="AV50" s="1248"/>
      <c r="AW50" s="1248"/>
      <c r="AX50" s="1248"/>
      <c r="AY50" s="1248"/>
      <c r="AZ50" s="1248"/>
      <c r="BA50" s="1248"/>
      <c r="BB50" s="1248"/>
      <c r="BC50" s="1248"/>
      <c r="BD50" s="1248"/>
      <c r="BE50" s="1248"/>
      <c r="BF50" s="1248"/>
      <c r="BG50" s="1248"/>
      <c r="BH50" s="1248"/>
      <c r="BI50" s="1248"/>
      <c r="BJ50" s="1248"/>
      <c r="BK50" s="1248"/>
      <c r="BL50" s="1248"/>
      <c r="BM50" s="1248"/>
      <c r="BN50" s="1248"/>
      <c r="BO50" s="1249"/>
      <c r="BP50" s="1250" t="s">
        <v>571</v>
      </c>
      <c r="BQ50" s="1250"/>
      <c r="BR50" s="1250"/>
      <c r="BS50" s="1250"/>
      <c r="BT50" s="1250"/>
      <c r="BU50" s="1250"/>
      <c r="BV50" s="1250"/>
      <c r="BW50" s="1250"/>
      <c r="BX50" s="1250" t="s">
        <v>572</v>
      </c>
      <c r="BY50" s="1250"/>
      <c r="BZ50" s="1250"/>
      <c r="CA50" s="1250"/>
      <c r="CB50" s="1250"/>
      <c r="CC50" s="1250"/>
      <c r="CD50" s="1250"/>
      <c r="CE50" s="1250"/>
      <c r="CF50" s="1250" t="s">
        <v>573</v>
      </c>
      <c r="CG50" s="1250"/>
      <c r="CH50" s="1250"/>
      <c r="CI50" s="1250"/>
      <c r="CJ50" s="1250"/>
      <c r="CK50" s="1250"/>
      <c r="CL50" s="1250"/>
      <c r="CM50" s="1250"/>
      <c r="CN50" s="1250" t="s">
        <v>574</v>
      </c>
      <c r="CO50" s="1250"/>
      <c r="CP50" s="1250"/>
      <c r="CQ50" s="1250"/>
      <c r="CR50" s="1250"/>
      <c r="CS50" s="1250"/>
      <c r="CT50" s="1250"/>
      <c r="CU50" s="1250"/>
      <c r="CV50" s="1250" t="s">
        <v>575</v>
      </c>
      <c r="CW50" s="1250"/>
      <c r="CX50" s="1250"/>
      <c r="CY50" s="1250"/>
      <c r="CZ50" s="1250"/>
      <c r="DA50" s="1250"/>
      <c r="DB50" s="1250"/>
      <c r="DC50" s="1250"/>
    </row>
    <row r="51" spans="1:109" ht="13.5" customHeight="1" x14ac:dyDescent="0.15">
      <c r="B51" s="1225"/>
      <c r="G51" s="1251"/>
      <c r="H51" s="1251"/>
      <c r="I51" s="1252"/>
      <c r="J51" s="1252"/>
      <c r="K51" s="1253"/>
      <c r="L51" s="1253"/>
      <c r="M51" s="1253"/>
      <c r="N51" s="1253"/>
      <c r="AM51" s="1243"/>
      <c r="AN51" s="1254" t="s">
        <v>619</v>
      </c>
      <c r="AO51" s="1254"/>
      <c r="AP51" s="1254"/>
      <c r="AQ51" s="1254"/>
      <c r="AR51" s="1254"/>
      <c r="AS51" s="1254"/>
      <c r="AT51" s="1254"/>
      <c r="AU51" s="1254"/>
      <c r="AV51" s="1254"/>
      <c r="AW51" s="1254"/>
      <c r="AX51" s="1254"/>
      <c r="AY51" s="1254"/>
      <c r="AZ51" s="1254"/>
      <c r="BA51" s="1254"/>
      <c r="BB51" s="1254" t="s">
        <v>620</v>
      </c>
      <c r="BC51" s="1254"/>
      <c r="BD51" s="1254"/>
      <c r="BE51" s="1254"/>
      <c r="BF51" s="1254"/>
      <c r="BG51" s="1254"/>
      <c r="BH51" s="1254"/>
      <c r="BI51" s="1254"/>
      <c r="BJ51" s="1254"/>
      <c r="BK51" s="1254"/>
      <c r="BL51" s="1254"/>
      <c r="BM51" s="1254"/>
      <c r="BN51" s="1254"/>
      <c r="BO51" s="1254"/>
      <c r="BP51" s="1255">
        <v>13</v>
      </c>
      <c r="BQ51" s="1255"/>
      <c r="BR51" s="1255"/>
      <c r="BS51" s="1255"/>
      <c r="BT51" s="1255"/>
      <c r="BU51" s="1255"/>
      <c r="BV51" s="1255"/>
      <c r="BW51" s="1255"/>
      <c r="BX51" s="1255">
        <v>38.299999999999997</v>
      </c>
      <c r="BY51" s="1255"/>
      <c r="BZ51" s="1255"/>
      <c r="CA51" s="1255"/>
      <c r="CB51" s="1255"/>
      <c r="CC51" s="1255"/>
      <c r="CD51" s="1255"/>
      <c r="CE51" s="1255"/>
      <c r="CF51" s="1255">
        <v>32.799999999999997</v>
      </c>
      <c r="CG51" s="1255"/>
      <c r="CH51" s="1255"/>
      <c r="CI51" s="1255"/>
      <c r="CJ51" s="1255"/>
      <c r="CK51" s="1255"/>
      <c r="CL51" s="1255"/>
      <c r="CM51" s="1255"/>
      <c r="CN51" s="1255">
        <v>22.8</v>
      </c>
      <c r="CO51" s="1255"/>
      <c r="CP51" s="1255"/>
      <c r="CQ51" s="1255"/>
      <c r="CR51" s="1255"/>
      <c r="CS51" s="1255"/>
      <c r="CT51" s="1255"/>
      <c r="CU51" s="1255"/>
      <c r="CV51" s="1255">
        <v>18.600000000000001</v>
      </c>
      <c r="CW51" s="1255"/>
      <c r="CX51" s="1255"/>
      <c r="CY51" s="1255"/>
      <c r="CZ51" s="1255"/>
      <c r="DA51" s="1255"/>
      <c r="DB51" s="1255"/>
      <c r="DC51" s="1255"/>
    </row>
    <row r="52" spans="1:109" x14ac:dyDescent="0.15">
      <c r="B52" s="1225"/>
      <c r="G52" s="1251"/>
      <c r="H52" s="1251"/>
      <c r="I52" s="1252"/>
      <c r="J52" s="1252"/>
      <c r="K52" s="1253"/>
      <c r="L52" s="1253"/>
      <c r="M52" s="1253"/>
      <c r="N52" s="1253"/>
      <c r="AM52" s="1243"/>
      <c r="AN52" s="1254"/>
      <c r="AO52" s="1254"/>
      <c r="AP52" s="1254"/>
      <c r="AQ52" s="1254"/>
      <c r="AR52" s="1254"/>
      <c r="AS52" s="1254"/>
      <c r="AT52" s="1254"/>
      <c r="AU52" s="1254"/>
      <c r="AV52" s="1254"/>
      <c r="AW52" s="1254"/>
      <c r="AX52" s="1254"/>
      <c r="AY52" s="1254"/>
      <c r="AZ52" s="1254"/>
      <c r="BA52" s="1254"/>
      <c r="BB52" s="1254"/>
      <c r="BC52" s="1254"/>
      <c r="BD52" s="1254"/>
      <c r="BE52" s="1254"/>
      <c r="BF52" s="1254"/>
      <c r="BG52" s="1254"/>
      <c r="BH52" s="1254"/>
      <c r="BI52" s="1254"/>
      <c r="BJ52" s="1254"/>
      <c r="BK52" s="1254"/>
      <c r="BL52" s="1254"/>
      <c r="BM52" s="1254"/>
      <c r="BN52" s="1254"/>
      <c r="BO52" s="1254"/>
      <c r="BP52" s="1255"/>
      <c r="BQ52" s="1255"/>
      <c r="BR52" s="1255"/>
      <c r="BS52" s="1255"/>
      <c r="BT52" s="1255"/>
      <c r="BU52" s="1255"/>
      <c r="BV52" s="1255"/>
      <c r="BW52" s="1255"/>
      <c r="BX52" s="1255"/>
      <c r="BY52" s="1255"/>
      <c r="BZ52" s="1255"/>
      <c r="CA52" s="1255"/>
      <c r="CB52" s="1255"/>
      <c r="CC52" s="1255"/>
      <c r="CD52" s="1255"/>
      <c r="CE52" s="1255"/>
      <c r="CF52" s="1255"/>
      <c r="CG52" s="1255"/>
      <c r="CH52" s="1255"/>
      <c r="CI52" s="1255"/>
      <c r="CJ52" s="1255"/>
      <c r="CK52" s="1255"/>
      <c r="CL52" s="1255"/>
      <c r="CM52" s="1255"/>
      <c r="CN52" s="1255"/>
      <c r="CO52" s="1255"/>
      <c r="CP52" s="1255"/>
      <c r="CQ52" s="1255"/>
      <c r="CR52" s="1255"/>
      <c r="CS52" s="1255"/>
      <c r="CT52" s="1255"/>
      <c r="CU52" s="1255"/>
      <c r="CV52" s="1255"/>
      <c r="CW52" s="1255"/>
      <c r="CX52" s="1255"/>
      <c r="CY52" s="1255"/>
      <c r="CZ52" s="1255"/>
      <c r="DA52" s="1255"/>
      <c r="DB52" s="1255"/>
      <c r="DC52" s="1255"/>
    </row>
    <row r="53" spans="1:109" x14ac:dyDescent="0.15">
      <c r="A53" s="1233"/>
      <c r="B53" s="1225"/>
      <c r="G53" s="1251"/>
      <c r="H53" s="1251"/>
      <c r="I53" s="1244"/>
      <c r="J53" s="1244"/>
      <c r="K53" s="1253"/>
      <c r="L53" s="1253"/>
      <c r="M53" s="1253"/>
      <c r="N53" s="1253"/>
      <c r="AM53" s="1243"/>
      <c r="AN53" s="1254"/>
      <c r="AO53" s="1254"/>
      <c r="AP53" s="1254"/>
      <c r="AQ53" s="1254"/>
      <c r="AR53" s="1254"/>
      <c r="AS53" s="1254"/>
      <c r="AT53" s="1254"/>
      <c r="AU53" s="1254"/>
      <c r="AV53" s="1254"/>
      <c r="AW53" s="1254"/>
      <c r="AX53" s="1254"/>
      <c r="AY53" s="1254"/>
      <c r="AZ53" s="1254"/>
      <c r="BA53" s="1254"/>
      <c r="BB53" s="1254" t="s">
        <v>621</v>
      </c>
      <c r="BC53" s="1254"/>
      <c r="BD53" s="1254"/>
      <c r="BE53" s="1254"/>
      <c r="BF53" s="1254"/>
      <c r="BG53" s="1254"/>
      <c r="BH53" s="1254"/>
      <c r="BI53" s="1254"/>
      <c r="BJ53" s="1254"/>
      <c r="BK53" s="1254"/>
      <c r="BL53" s="1254"/>
      <c r="BM53" s="1254"/>
      <c r="BN53" s="1254"/>
      <c r="BO53" s="1254"/>
      <c r="BP53" s="1255">
        <v>69.5</v>
      </c>
      <c r="BQ53" s="1255"/>
      <c r="BR53" s="1255"/>
      <c r="BS53" s="1255"/>
      <c r="BT53" s="1255"/>
      <c r="BU53" s="1255"/>
      <c r="BV53" s="1255"/>
      <c r="BW53" s="1255"/>
      <c r="BX53" s="1255">
        <v>70</v>
      </c>
      <c r="BY53" s="1255"/>
      <c r="BZ53" s="1255"/>
      <c r="CA53" s="1255"/>
      <c r="CB53" s="1255"/>
      <c r="CC53" s="1255"/>
      <c r="CD53" s="1255"/>
      <c r="CE53" s="1255"/>
      <c r="CF53" s="1255">
        <v>71.099999999999994</v>
      </c>
      <c r="CG53" s="1255"/>
      <c r="CH53" s="1255"/>
      <c r="CI53" s="1255"/>
      <c r="CJ53" s="1255"/>
      <c r="CK53" s="1255"/>
      <c r="CL53" s="1255"/>
      <c r="CM53" s="1255"/>
      <c r="CN53" s="1255">
        <v>72.2</v>
      </c>
      <c r="CO53" s="1255"/>
      <c r="CP53" s="1255"/>
      <c r="CQ53" s="1255"/>
      <c r="CR53" s="1255"/>
      <c r="CS53" s="1255"/>
      <c r="CT53" s="1255"/>
      <c r="CU53" s="1255"/>
      <c r="CV53" s="1255">
        <v>73.2</v>
      </c>
      <c r="CW53" s="1255"/>
      <c r="CX53" s="1255"/>
      <c r="CY53" s="1255"/>
      <c r="CZ53" s="1255"/>
      <c r="DA53" s="1255"/>
      <c r="DB53" s="1255"/>
      <c r="DC53" s="1255"/>
    </row>
    <row r="54" spans="1:109" x14ac:dyDescent="0.15">
      <c r="A54" s="1233"/>
      <c r="B54" s="1225"/>
      <c r="G54" s="1251"/>
      <c r="H54" s="1251"/>
      <c r="I54" s="1244"/>
      <c r="J54" s="1244"/>
      <c r="K54" s="1253"/>
      <c r="L54" s="1253"/>
      <c r="M54" s="1253"/>
      <c r="N54" s="1253"/>
      <c r="AM54" s="1243"/>
      <c r="AN54" s="1254"/>
      <c r="AO54" s="1254"/>
      <c r="AP54" s="1254"/>
      <c r="AQ54" s="1254"/>
      <c r="AR54" s="1254"/>
      <c r="AS54" s="1254"/>
      <c r="AT54" s="1254"/>
      <c r="AU54" s="1254"/>
      <c r="AV54" s="1254"/>
      <c r="AW54" s="1254"/>
      <c r="AX54" s="1254"/>
      <c r="AY54" s="1254"/>
      <c r="AZ54" s="1254"/>
      <c r="BA54" s="1254"/>
      <c r="BB54" s="1254"/>
      <c r="BC54" s="1254"/>
      <c r="BD54" s="1254"/>
      <c r="BE54" s="1254"/>
      <c r="BF54" s="1254"/>
      <c r="BG54" s="1254"/>
      <c r="BH54" s="1254"/>
      <c r="BI54" s="1254"/>
      <c r="BJ54" s="1254"/>
      <c r="BK54" s="1254"/>
      <c r="BL54" s="1254"/>
      <c r="BM54" s="1254"/>
      <c r="BN54" s="1254"/>
      <c r="BO54" s="1254"/>
      <c r="BP54" s="1255"/>
      <c r="BQ54" s="1255"/>
      <c r="BR54" s="1255"/>
      <c r="BS54" s="1255"/>
      <c r="BT54" s="1255"/>
      <c r="BU54" s="1255"/>
      <c r="BV54" s="1255"/>
      <c r="BW54" s="1255"/>
      <c r="BX54" s="1255"/>
      <c r="BY54" s="1255"/>
      <c r="BZ54" s="1255"/>
      <c r="CA54" s="1255"/>
      <c r="CB54" s="1255"/>
      <c r="CC54" s="1255"/>
      <c r="CD54" s="1255"/>
      <c r="CE54" s="1255"/>
      <c r="CF54" s="1255"/>
      <c r="CG54" s="1255"/>
      <c r="CH54" s="1255"/>
      <c r="CI54" s="1255"/>
      <c r="CJ54" s="1255"/>
      <c r="CK54" s="1255"/>
      <c r="CL54" s="1255"/>
      <c r="CM54" s="1255"/>
      <c r="CN54" s="1255"/>
      <c r="CO54" s="1255"/>
      <c r="CP54" s="1255"/>
      <c r="CQ54" s="1255"/>
      <c r="CR54" s="1255"/>
      <c r="CS54" s="1255"/>
      <c r="CT54" s="1255"/>
      <c r="CU54" s="1255"/>
      <c r="CV54" s="1255"/>
      <c r="CW54" s="1255"/>
      <c r="CX54" s="1255"/>
      <c r="CY54" s="1255"/>
      <c r="CZ54" s="1255"/>
      <c r="DA54" s="1255"/>
      <c r="DB54" s="1255"/>
      <c r="DC54" s="1255"/>
    </row>
    <row r="55" spans="1:109" x14ac:dyDescent="0.15">
      <c r="A55" s="1233"/>
      <c r="B55" s="1225"/>
      <c r="G55" s="1244"/>
      <c r="H55" s="1244"/>
      <c r="I55" s="1244"/>
      <c r="J55" s="1244"/>
      <c r="K55" s="1253"/>
      <c r="L55" s="1253"/>
      <c r="M55" s="1253"/>
      <c r="N55" s="1253"/>
      <c r="AN55" s="1250" t="s">
        <v>622</v>
      </c>
      <c r="AO55" s="1250"/>
      <c r="AP55" s="1250"/>
      <c r="AQ55" s="1250"/>
      <c r="AR55" s="1250"/>
      <c r="AS55" s="1250"/>
      <c r="AT55" s="1250"/>
      <c r="AU55" s="1250"/>
      <c r="AV55" s="1250"/>
      <c r="AW55" s="1250"/>
      <c r="AX55" s="1250"/>
      <c r="AY55" s="1250"/>
      <c r="AZ55" s="1250"/>
      <c r="BA55" s="1250"/>
      <c r="BB55" s="1254" t="s">
        <v>620</v>
      </c>
      <c r="BC55" s="1254"/>
      <c r="BD55" s="1254"/>
      <c r="BE55" s="1254"/>
      <c r="BF55" s="1254"/>
      <c r="BG55" s="1254"/>
      <c r="BH55" s="1254"/>
      <c r="BI55" s="1254"/>
      <c r="BJ55" s="1254"/>
      <c r="BK55" s="1254"/>
      <c r="BL55" s="1254"/>
      <c r="BM55" s="1254"/>
      <c r="BN55" s="1254"/>
      <c r="BO55" s="1254"/>
      <c r="BP55" s="1255">
        <v>48</v>
      </c>
      <c r="BQ55" s="1255"/>
      <c r="BR55" s="1255"/>
      <c r="BS55" s="1255"/>
      <c r="BT55" s="1255"/>
      <c r="BU55" s="1255"/>
      <c r="BV55" s="1255"/>
      <c r="BW55" s="1255"/>
      <c r="BX55" s="1255">
        <v>49.1</v>
      </c>
      <c r="BY55" s="1255"/>
      <c r="BZ55" s="1255"/>
      <c r="CA55" s="1255"/>
      <c r="CB55" s="1255"/>
      <c r="CC55" s="1255"/>
      <c r="CD55" s="1255"/>
      <c r="CE55" s="1255"/>
      <c r="CF55" s="1255">
        <v>41.5</v>
      </c>
      <c r="CG55" s="1255"/>
      <c r="CH55" s="1255"/>
      <c r="CI55" s="1255"/>
      <c r="CJ55" s="1255"/>
      <c r="CK55" s="1255"/>
      <c r="CL55" s="1255"/>
      <c r="CM55" s="1255"/>
      <c r="CN55" s="1255">
        <v>25.2</v>
      </c>
      <c r="CO55" s="1255"/>
      <c r="CP55" s="1255"/>
      <c r="CQ55" s="1255"/>
      <c r="CR55" s="1255"/>
      <c r="CS55" s="1255"/>
      <c r="CT55" s="1255"/>
      <c r="CU55" s="1255"/>
      <c r="CV55" s="1255">
        <v>15.7</v>
      </c>
      <c r="CW55" s="1255"/>
      <c r="CX55" s="1255"/>
      <c r="CY55" s="1255"/>
      <c r="CZ55" s="1255"/>
      <c r="DA55" s="1255"/>
      <c r="DB55" s="1255"/>
      <c r="DC55" s="1255"/>
    </row>
    <row r="56" spans="1:109" x14ac:dyDescent="0.15">
      <c r="A56" s="1233"/>
      <c r="B56" s="1225"/>
      <c r="G56" s="1244"/>
      <c r="H56" s="1244"/>
      <c r="I56" s="1244"/>
      <c r="J56" s="1244"/>
      <c r="K56" s="1253"/>
      <c r="L56" s="1253"/>
      <c r="M56" s="1253"/>
      <c r="N56" s="1253"/>
      <c r="AN56" s="1250"/>
      <c r="AO56" s="1250"/>
      <c r="AP56" s="1250"/>
      <c r="AQ56" s="1250"/>
      <c r="AR56" s="1250"/>
      <c r="AS56" s="1250"/>
      <c r="AT56" s="1250"/>
      <c r="AU56" s="1250"/>
      <c r="AV56" s="1250"/>
      <c r="AW56" s="1250"/>
      <c r="AX56" s="1250"/>
      <c r="AY56" s="1250"/>
      <c r="AZ56" s="1250"/>
      <c r="BA56" s="1250"/>
      <c r="BB56" s="1254"/>
      <c r="BC56" s="1254"/>
      <c r="BD56" s="1254"/>
      <c r="BE56" s="1254"/>
      <c r="BF56" s="1254"/>
      <c r="BG56" s="1254"/>
      <c r="BH56" s="1254"/>
      <c r="BI56" s="1254"/>
      <c r="BJ56" s="1254"/>
      <c r="BK56" s="1254"/>
      <c r="BL56" s="1254"/>
      <c r="BM56" s="1254"/>
      <c r="BN56" s="1254"/>
      <c r="BO56" s="1254"/>
      <c r="BP56" s="1255"/>
      <c r="BQ56" s="1255"/>
      <c r="BR56" s="1255"/>
      <c r="BS56" s="1255"/>
      <c r="BT56" s="1255"/>
      <c r="BU56" s="1255"/>
      <c r="BV56" s="1255"/>
      <c r="BW56" s="1255"/>
      <c r="BX56" s="1255"/>
      <c r="BY56" s="1255"/>
      <c r="BZ56" s="1255"/>
      <c r="CA56" s="1255"/>
      <c r="CB56" s="1255"/>
      <c r="CC56" s="1255"/>
      <c r="CD56" s="1255"/>
      <c r="CE56" s="1255"/>
      <c r="CF56" s="1255"/>
      <c r="CG56" s="1255"/>
      <c r="CH56" s="1255"/>
      <c r="CI56" s="1255"/>
      <c r="CJ56" s="1255"/>
      <c r="CK56" s="1255"/>
      <c r="CL56" s="1255"/>
      <c r="CM56" s="1255"/>
      <c r="CN56" s="1255"/>
      <c r="CO56" s="1255"/>
      <c r="CP56" s="1255"/>
      <c r="CQ56" s="1255"/>
      <c r="CR56" s="1255"/>
      <c r="CS56" s="1255"/>
      <c r="CT56" s="1255"/>
      <c r="CU56" s="1255"/>
      <c r="CV56" s="1255"/>
      <c r="CW56" s="1255"/>
      <c r="CX56" s="1255"/>
      <c r="CY56" s="1255"/>
      <c r="CZ56" s="1255"/>
      <c r="DA56" s="1255"/>
      <c r="DB56" s="1255"/>
      <c r="DC56" s="1255"/>
    </row>
    <row r="57" spans="1:109" s="1233" customFormat="1" x14ac:dyDescent="0.15">
      <c r="B57" s="1256"/>
      <c r="G57" s="1244"/>
      <c r="H57" s="1244"/>
      <c r="I57" s="1257"/>
      <c r="J57" s="1257"/>
      <c r="K57" s="1253"/>
      <c r="L57" s="1253"/>
      <c r="M57" s="1253"/>
      <c r="N57" s="1253"/>
      <c r="AM57" s="1219"/>
      <c r="AN57" s="1250"/>
      <c r="AO57" s="1250"/>
      <c r="AP57" s="1250"/>
      <c r="AQ57" s="1250"/>
      <c r="AR57" s="1250"/>
      <c r="AS57" s="1250"/>
      <c r="AT57" s="1250"/>
      <c r="AU57" s="1250"/>
      <c r="AV57" s="1250"/>
      <c r="AW57" s="1250"/>
      <c r="AX57" s="1250"/>
      <c r="AY57" s="1250"/>
      <c r="AZ57" s="1250"/>
      <c r="BA57" s="1250"/>
      <c r="BB57" s="1254" t="s">
        <v>621</v>
      </c>
      <c r="BC57" s="1254"/>
      <c r="BD57" s="1254"/>
      <c r="BE57" s="1254"/>
      <c r="BF57" s="1254"/>
      <c r="BG57" s="1254"/>
      <c r="BH57" s="1254"/>
      <c r="BI57" s="1254"/>
      <c r="BJ57" s="1254"/>
      <c r="BK57" s="1254"/>
      <c r="BL57" s="1254"/>
      <c r="BM57" s="1254"/>
      <c r="BN57" s="1254"/>
      <c r="BO57" s="1254"/>
      <c r="BP57" s="1255">
        <v>60.8</v>
      </c>
      <c r="BQ57" s="1255"/>
      <c r="BR57" s="1255"/>
      <c r="BS57" s="1255"/>
      <c r="BT57" s="1255"/>
      <c r="BU57" s="1255"/>
      <c r="BV57" s="1255"/>
      <c r="BW57" s="1255"/>
      <c r="BX57" s="1255">
        <v>61</v>
      </c>
      <c r="BY57" s="1255"/>
      <c r="BZ57" s="1255"/>
      <c r="CA57" s="1255"/>
      <c r="CB57" s="1255"/>
      <c r="CC57" s="1255"/>
      <c r="CD57" s="1255"/>
      <c r="CE57" s="1255"/>
      <c r="CF57" s="1255">
        <v>61.7</v>
      </c>
      <c r="CG57" s="1255"/>
      <c r="CH57" s="1255"/>
      <c r="CI57" s="1255"/>
      <c r="CJ57" s="1255"/>
      <c r="CK57" s="1255"/>
      <c r="CL57" s="1255"/>
      <c r="CM57" s="1255"/>
      <c r="CN57" s="1255">
        <v>62.5</v>
      </c>
      <c r="CO57" s="1255"/>
      <c r="CP57" s="1255"/>
      <c r="CQ57" s="1255"/>
      <c r="CR57" s="1255"/>
      <c r="CS57" s="1255"/>
      <c r="CT57" s="1255"/>
      <c r="CU57" s="1255"/>
      <c r="CV57" s="1255">
        <v>65</v>
      </c>
      <c r="CW57" s="1255"/>
      <c r="CX57" s="1255"/>
      <c r="CY57" s="1255"/>
      <c r="CZ57" s="1255"/>
      <c r="DA57" s="1255"/>
      <c r="DB57" s="1255"/>
      <c r="DC57" s="1255"/>
      <c r="DD57" s="1258"/>
      <c r="DE57" s="1256"/>
    </row>
    <row r="58" spans="1:109" s="1233" customFormat="1" x14ac:dyDescent="0.15">
      <c r="A58" s="1219"/>
      <c r="B58" s="1256"/>
      <c r="G58" s="1244"/>
      <c r="H58" s="1244"/>
      <c r="I58" s="1257"/>
      <c r="J58" s="1257"/>
      <c r="K58" s="1253"/>
      <c r="L58" s="1253"/>
      <c r="M58" s="1253"/>
      <c r="N58" s="1253"/>
      <c r="AM58" s="1219"/>
      <c r="AN58" s="1250"/>
      <c r="AO58" s="1250"/>
      <c r="AP58" s="1250"/>
      <c r="AQ58" s="1250"/>
      <c r="AR58" s="1250"/>
      <c r="AS58" s="1250"/>
      <c r="AT58" s="1250"/>
      <c r="AU58" s="1250"/>
      <c r="AV58" s="1250"/>
      <c r="AW58" s="1250"/>
      <c r="AX58" s="1250"/>
      <c r="AY58" s="1250"/>
      <c r="AZ58" s="1250"/>
      <c r="BA58" s="1250"/>
      <c r="BB58" s="1254"/>
      <c r="BC58" s="1254"/>
      <c r="BD58" s="1254"/>
      <c r="BE58" s="1254"/>
      <c r="BF58" s="1254"/>
      <c r="BG58" s="1254"/>
      <c r="BH58" s="1254"/>
      <c r="BI58" s="1254"/>
      <c r="BJ58" s="1254"/>
      <c r="BK58" s="1254"/>
      <c r="BL58" s="1254"/>
      <c r="BM58" s="1254"/>
      <c r="BN58" s="1254"/>
      <c r="BO58" s="1254"/>
      <c r="BP58" s="1255"/>
      <c r="BQ58" s="1255"/>
      <c r="BR58" s="1255"/>
      <c r="BS58" s="1255"/>
      <c r="BT58" s="1255"/>
      <c r="BU58" s="1255"/>
      <c r="BV58" s="1255"/>
      <c r="BW58" s="1255"/>
      <c r="BX58" s="1255"/>
      <c r="BY58" s="1255"/>
      <c r="BZ58" s="1255"/>
      <c r="CA58" s="1255"/>
      <c r="CB58" s="1255"/>
      <c r="CC58" s="1255"/>
      <c r="CD58" s="1255"/>
      <c r="CE58" s="1255"/>
      <c r="CF58" s="1255"/>
      <c r="CG58" s="1255"/>
      <c r="CH58" s="1255"/>
      <c r="CI58" s="1255"/>
      <c r="CJ58" s="1255"/>
      <c r="CK58" s="1255"/>
      <c r="CL58" s="1255"/>
      <c r="CM58" s="1255"/>
      <c r="CN58" s="1255"/>
      <c r="CO58" s="1255"/>
      <c r="CP58" s="1255"/>
      <c r="CQ58" s="1255"/>
      <c r="CR58" s="1255"/>
      <c r="CS58" s="1255"/>
      <c r="CT58" s="1255"/>
      <c r="CU58" s="1255"/>
      <c r="CV58" s="1255"/>
      <c r="CW58" s="1255"/>
      <c r="CX58" s="1255"/>
      <c r="CY58" s="1255"/>
      <c r="CZ58" s="1255"/>
      <c r="DA58" s="1255"/>
      <c r="DB58" s="1255"/>
      <c r="DC58" s="1255"/>
      <c r="DD58" s="1258"/>
      <c r="DE58" s="1256"/>
    </row>
    <row r="59" spans="1:109" s="1233" customFormat="1" x14ac:dyDescent="0.15">
      <c r="A59" s="1219"/>
      <c r="B59" s="1256"/>
      <c r="K59" s="1259"/>
      <c r="L59" s="1259"/>
      <c r="M59" s="1259"/>
      <c r="N59" s="1259"/>
      <c r="AQ59" s="1259"/>
      <c r="AR59" s="1259"/>
      <c r="AS59" s="1259"/>
      <c r="AT59" s="1259"/>
      <c r="BC59" s="1259"/>
      <c r="BD59" s="1259"/>
      <c r="BE59" s="1259"/>
      <c r="BF59" s="1259"/>
      <c r="BO59" s="1259"/>
      <c r="BP59" s="1259"/>
      <c r="BQ59" s="1259"/>
      <c r="BR59" s="1259"/>
      <c r="CA59" s="1259"/>
      <c r="CB59" s="1259"/>
      <c r="CC59" s="1259"/>
      <c r="CD59" s="1259"/>
      <c r="CM59" s="1259"/>
      <c r="CN59" s="1259"/>
      <c r="CO59" s="1259"/>
      <c r="CP59" s="1259"/>
      <c r="CY59" s="1259"/>
      <c r="CZ59" s="1259"/>
      <c r="DA59" s="1259"/>
      <c r="DB59" s="1259"/>
      <c r="DC59" s="1259"/>
      <c r="DD59" s="1258"/>
      <c r="DE59" s="1256"/>
    </row>
    <row r="60" spans="1:109" s="1233" customFormat="1" x14ac:dyDescent="0.15">
      <c r="A60" s="1219"/>
      <c r="B60" s="1256"/>
      <c r="K60" s="1259"/>
      <c r="L60" s="1259"/>
      <c r="M60" s="1259"/>
      <c r="N60" s="1259"/>
      <c r="AQ60" s="1259"/>
      <c r="AR60" s="1259"/>
      <c r="AS60" s="1259"/>
      <c r="AT60" s="1259"/>
      <c r="BC60" s="1259"/>
      <c r="BD60" s="1259"/>
      <c r="BE60" s="1259"/>
      <c r="BF60" s="1259"/>
      <c r="BO60" s="1259"/>
      <c r="BP60" s="1259"/>
      <c r="BQ60" s="1259"/>
      <c r="BR60" s="1259"/>
      <c r="CA60" s="1259"/>
      <c r="CB60" s="1259"/>
      <c r="CC60" s="1259"/>
      <c r="CD60" s="1259"/>
      <c r="CM60" s="1259"/>
      <c r="CN60" s="1259"/>
      <c r="CO60" s="1259"/>
      <c r="CP60" s="1259"/>
      <c r="CY60" s="1259"/>
      <c r="CZ60" s="1259"/>
      <c r="DA60" s="1259"/>
      <c r="DB60" s="1259"/>
      <c r="DC60" s="1259"/>
      <c r="DD60" s="1258"/>
      <c r="DE60" s="1256"/>
    </row>
    <row r="61" spans="1:109" s="1233" customFormat="1" x14ac:dyDescent="0.15">
      <c r="A61" s="1219"/>
      <c r="B61" s="1260"/>
      <c r="C61" s="1261"/>
      <c r="D61" s="1261"/>
      <c r="E61" s="1261"/>
      <c r="F61" s="1261"/>
      <c r="G61" s="1261"/>
      <c r="H61" s="1261"/>
      <c r="I61" s="1261"/>
      <c r="J61" s="1261"/>
      <c r="K61" s="1261"/>
      <c r="L61" s="1261"/>
      <c r="M61" s="1262"/>
      <c r="N61" s="1262"/>
      <c r="O61" s="1261"/>
      <c r="P61" s="1261"/>
      <c r="Q61" s="1261"/>
      <c r="R61" s="1261"/>
      <c r="S61" s="1261"/>
      <c r="T61" s="1261"/>
      <c r="U61" s="1261"/>
      <c r="V61" s="1261"/>
      <c r="W61" s="1261"/>
      <c r="X61" s="1261"/>
      <c r="Y61" s="1261"/>
      <c r="Z61" s="1261"/>
      <c r="AA61" s="1261"/>
      <c r="AB61" s="1261"/>
      <c r="AC61" s="1261"/>
      <c r="AD61" s="1261"/>
      <c r="AE61" s="1261"/>
      <c r="AF61" s="1261"/>
      <c r="AG61" s="1261"/>
      <c r="AH61" s="1261"/>
      <c r="AI61" s="1261"/>
      <c r="AJ61" s="1261"/>
      <c r="AK61" s="1261"/>
      <c r="AL61" s="1261"/>
      <c r="AM61" s="1261"/>
      <c r="AN61" s="1261"/>
      <c r="AO61" s="1261"/>
      <c r="AP61" s="1261"/>
      <c r="AQ61" s="1261"/>
      <c r="AR61" s="1261"/>
      <c r="AS61" s="1262"/>
      <c r="AT61" s="1262"/>
      <c r="AU61" s="1261"/>
      <c r="AV61" s="1261"/>
      <c r="AW61" s="1261"/>
      <c r="AX61" s="1261"/>
      <c r="AY61" s="1261"/>
      <c r="AZ61" s="1261"/>
      <c r="BA61" s="1261"/>
      <c r="BB61" s="1261"/>
      <c r="BC61" s="1261"/>
      <c r="BD61" s="1261"/>
      <c r="BE61" s="1262"/>
      <c r="BF61" s="1262"/>
      <c r="BG61" s="1261"/>
      <c r="BH61" s="1261"/>
      <c r="BI61" s="1261"/>
      <c r="BJ61" s="1261"/>
      <c r="BK61" s="1261"/>
      <c r="BL61" s="1261"/>
      <c r="BM61" s="1261"/>
      <c r="BN61" s="1261"/>
      <c r="BO61" s="1261"/>
      <c r="BP61" s="1261"/>
      <c r="BQ61" s="1262"/>
      <c r="BR61" s="1262"/>
      <c r="BS61" s="1261"/>
      <c r="BT61" s="1261"/>
      <c r="BU61" s="1261"/>
      <c r="BV61" s="1261"/>
      <c r="BW61" s="1261"/>
      <c r="BX61" s="1261"/>
      <c r="BY61" s="1261"/>
      <c r="BZ61" s="1261"/>
      <c r="CA61" s="1261"/>
      <c r="CB61" s="1261"/>
      <c r="CC61" s="1262"/>
      <c r="CD61" s="1262"/>
      <c r="CE61" s="1261"/>
      <c r="CF61" s="1261"/>
      <c r="CG61" s="1261"/>
      <c r="CH61" s="1261"/>
      <c r="CI61" s="1261"/>
      <c r="CJ61" s="1261"/>
      <c r="CK61" s="1261"/>
      <c r="CL61" s="1261"/>
      <c r="CM61" s="1261"/>
      <c r="CN61" s="1261"/>
      <c r="CO61" s="1262"/>
      <c r="CP61" s="1262"/>
      <c r="CQ61" s="1261"/>
      <c r="CR61" s="1261"/>
      <c r="CS61" s="1261"/>
      <c r="CT61" s="1261"/>
      <c r="CU61" s="1261"/>
      <c r="CV61" s="1261"/>
      <c r="CW61" s="1261"/>
      <c r="CX61" s="1261"/>
      <c r="CY61" s="1261"/>
      <c r="CZ61" s="1261"/>
      <c r="DA61" s="1262"/>
      <c r="DB61" s="1262"/>
      <c r="DC61" s="1262"/>
      <c r="DD61" s="1263"/>
      <c r="DE61" s="1256"/>
    </row>
    <row r="62" spans="1:109" x14ac:dyDescent="0.15">
      <c r="B62" s="1230"/>
      <c r="C62" s="1230"/>
      <c r="D62" s="1230"/>
      <c r="E62" s="1230"/>
      <c r="F62" s="1230"/>
      <c r="G62" s="1230"/>
      <c r="H62" s="1230"/>
      <c r="I62" s="1230"/>
      <c r="J62" s="1230"/>
      <c r="K62" s="1230"/>
      <c r="L62" s="1230"/>
      <c r="M62" s="1230"/>
      <c r="N62" s="1230"/>
      <c r="O62" s="1230"/>
      <c r="P62" s="1230"/>
      <c r="Q62" s="1230"/>
      <c r="R62" s="1230"/>
      <c r="S62" s="1230"/>
      <c r="T62" s="1230"/>
      <c r="U62" s="1230"/>
      <c r="V62" s="1230"/>
      <c r="W62" s="1230"/>
      <c r="X62" s="1230"/>
      <c r="Y62" s="1230"/>
      <c r="Z62" s="1230"/>
      <c r="AA62" s="1230"/>
      <c r="AB62" s="1230"/>
      <c r="AC62" s="1230"/>
      <c r="AD62" s="1230"/>
      <c r="AE62" s="1230"/>
      <c r="AF62" s="1230"/>
      <c r="AG62" s="1230"/>
      <c r="AH62" s="1230"/>
      <c r="AI62" s="1230"/>
      <c r="AJ62" s="1230"/>
      <c r="AK62" s="1230"/>
      <c r="AL62" s="1230"/>
      <c r="AM62" s="1230"/>
      <c r="AN62" s="1230"/>
      <c r="AO62" s="1230"/>
      <c r="AP62" s="1230"/>
      <c r="AQ62" s="1230"/>
      <c r="AR62" s="1230"/>
      <c r="AS62" s="1230"/>
      <c r="AT62" s="1230"/>
      <c r="AU62" s="1230"/>
      <c r="AV62" s="1230"/>
      <c r="AW62" s="1230"/>
      <c r="AX62" s="1230"/>
      <c r="AY62" s="1230"/>
      <c r="AZ62" s="1230"/>
      <c r="BA62" s="1230"/>
      <c r="BB62" s="1230"/>
      <c r="BC62" s="1230"/>
      <c r="BD62" s="1230"/>
      <c r="BE62" s="1230"/>
      <c r="BF62" s="1230"/>
      <c r="BG62" s="1230"/>
      <c r="BH62" s="1230"/>
      <c r="BI62" s="1230"/>
      <c r="BJ62" s="1230"/>
      <c r="BK62" s="1230"/>
      <c r="BL62" s="1230"/>
      <c r="BM62" s="1230"/>
      <c r="BN62" s="1230"/>
      <c r="BO62" s="1230"/>
      <c r="BP62" s="1230"/>
      <c r="BQ62" s="1230"/>
      <c r="BR62" s="1230"/>
      <c r="BS62" s="1230"/>
      <c r="BT62" s="1230"/>
      <c r="BU62" s="1230"/>
      <c r="BV62" s="1230"/>
      <c r="BW62" s="1230"/>
      <c r="BX62" s="1230"/>
      <c r="BY62" s="1230"/>
      <c r="BZ62" s="1230"/>
      <c r="CA62" s="1230"/>
      <c r="CB62" s="1230"/>
      <c r="CC62" s="1230"/>
      <c r="CD62" s="1230"/>
      <c r="CE62" s="1230"/>
      <c r="CF62" s="1230"/>
      <c r="CG62" s="1230"/>
      <c r="CH62" s="1230"/>
      <c r="CI62" s="1230"/>
      <c r="CJ62" s="1230"/>
      <c r="CK62" s="1230"/>
      <c r="CL62" s="1230"/>
      <c r="CM62" s="1230"/>
      <c r="CN62" s="1230"/>
      <c r="CO62" s="1230"/>
      <c r="CP62" s="1230"/>
      <c r="CQ62" s="1230"/>
      <c r="CR62" s="1230"/>
      <c r="CS62" s="1230"/>
      <c r="CT62" s="1230"/>
      <c r="CU62" s="1230"/>
      <c r="CV62" s="1230"/>
      <c r="CW62" s="1230"/>
      <c r="CX62" s="1230"/>
      <c r="CY62" s="1230"/>
      <c r="CZ62" s="1230"/>
      <c r="DA62" s="1230"/>
      <c r="DB62" s="1230"/>
      <c r="DC62" s="1230"/>
      <c r="DD62" s="1230"/>
      <c r="DE62" s="1219"/>
    </row>
    <row r="63" spans="1:109" ht="17.25" x14ac:dyDescent="0.15">
      <c r="B63" s="1264" t="s">
        <v>623</v>
      </c>
    </row>
    <row r="64" spans="1:109" x14ac:dyDescent="0.15">
      <c r="B64" s="1225"/>
      <c r="G64" s="1232"/>
      <c r="I64" s="1265"/>
      <c r="J64" s="1265"/>
      <c r="K64" s="1265"/>
      <c r="L64" s="1265"/>
      <c r="M64" s="1265"/>
      <c r="N64" s="1266"/>
      <c r="AM64" s="1232"/>
      <c r="AN64" s="1232" t="s">
        <v>616</v>
      </c>
      <c r="AP64" s="1233"/>
      <c r="AQ64" s="1233"/>
      <c r="AR64" s="1233"/>
      <c r="AY64" s="1232"/>
      <c r="BA64" s="1233"/>
      <c r="BB64" s="1233"/>
      <c r="BC64" s="1233"/>
      <c r="BK64" s="1232"/>
      <c r="BM64" s="1233"/>
      <c r="BN64" s="1233"/>
      <c r="BO64" s="1233"/>
      <c r="BW64" s="1232"/>
      <c r="BY64" s="1233"/>
      <c r="BZ64" s="1233"/>
      <c r="CA64" s="1233"/>
      <c r="CI64" s="1232"/>
      <c r="CK64" s="1233"/>
      <c r="CL64" s="1233"/>
      <c r="CM64" s="1233"/>
      <c r="CU64" s="1232"/>
      <c r="CW64" s="1233"/>
      <c r="CX64" s="1233"/>
      <c r="CY64" s="1233"/>
    </row>
    <row r="65" spans="2:107" x14ac:dyDescent="0.15">
      <c r="B65" s="1225"/>
      <c r="AN65" s="1234" t="s">
        <v>624</v>
      </c>
      <c r="AO65" s="1235"/>
      <c r="AP65" s="1235"/>
      <c r="AQ65" s="1235"/>
      <c r="AR65" s="1235"/>
      <c r="AS65" s="1235"/>
      <c r="AT65" s="1235"/>
      <c r="AU65" s="1235"/>
      <c r="AV65" s="1235"/>
      <c r="AW65" s="1235"/>
      <c r="AX65" s="1235"/>
      <c r="AY65" s="1235"/>
      <c r="AZ65" s="1235"/>
      <c r="BA65" s="1235"/>
      <c r="BB65" s="1235"/>
      <c r="BC65" s="1235"/>
      <c r="BD65" s="1235"/>
      <c r="BE65" s="1235"/>
      <c r="BF65" s="1235"/>
      <c r="BG65" s="1235"/>
      <c r="BH65" s="1235"/>
      <c r="BI65" s="1235"/>
      <c r="BJ65" s="1235"/>
      <c r="BK65" s="1235"/>
      <c r="BL65" s="1235"/>
      <c r="BM65" s="1235"/>
      <c r="BN65" s="1235"/>
      <c r="BO65" s="1235"/>
      <c r="BP65" s="1235"/>
      <c r="BQ65" s="1235"/>
      <c r="BR65" s="1235"/>
      <c r="BS65" s="1235"/>
      <c r="BT65" s="1235"/>
      <c r="BU65" s="1235"/>
      <c r="BV65" s="1235"/>
      <c r="BW65" s="1235"/>
      <c r="BX65" s="1235"/>
      <c r="BY65" s="1235"/>
      <c r="BZ65" s="1235"/>
      <c r="CA65" s="1235"/>
      <c r="CB65" s="1235"/>
      <c r="CC65" s="1235"/>
      <c r="CD65" s="1235"/>
      <c r="CE65" s="1235"/>
      <c r="CF65" s="1235"/>
      <c r="CG65" s="1235"/>
      <c r="CH65" s="1235"/>
      <c r="CI65" s="1235"/>
      <c r="CJ65" s="1235"/>
      <c r="CK65" s="1235"/>
      <c r="CL65" s="1235"/>
      <c r="CM65" s="1235"/>
      <c r="CN65" s="1235"/>
      <c r="CO65" s="1235"/>
      <c r="CP65" s="1235"/>
      <c r="CQ65" s="1235"/>
      <c r="CR65" s="1235"/>
      <c r="CS65" s="1235"/>
      <c r="CT65" s="1235"/>
      <c r="CU65" s="1235"/>
      <c r="CV65" s="1235"/>
      <c r="CW65" s="1235"/>
      <c r="CX65" s="1235"/>
      <c r="CY65" s="1235"/>
      <c r="CZ65" s="1235"/>
      <c r="DA65" s="1235"/>
      <c r="DB65" s="1235"/>
      <c r="DC65" s="1236"/>
    </row>
    <row r="66" spans="2:107" x14ac:dyDescent="0.15">
      <c r="B66" s="1225"/>
      <c r="AN66" s="1237"/>
      <c r="AO66" s="1238"/>
      <c r="AP66" s="1238"/>
      <c r="AQ66" s="1238"/>
      <c r="AR66" s="1238"/>
      <c r="AS66" s="1238"/>
      <c r="AT66" s="1238"/>
      <c r="AU66" s="1238"/>
      <c r="AV66" s="1238"/>
      <c r="AW66" s="1238"/>
      <c r="AX66" s="1238"/>
      <c r="AY66" s="1238"/>
      <c r="AZ66" s="1238"/>
      <c r="BA66" s="1238"/>
      <c r="BB66" s="1238"/>
      <c r="BC66" s="1238"/>
      <c r="BD66" s="1238"/>
      <c r="BE66" s="1238"/>
      <c r="BF66" s="1238"/>
      <c r="BG66" s="1238"/>
      <c r="BH66" s="1238"/>
      <c r="BI66" s="1238"/>
      <c r="BJ66" s="1238"/>
      <c r="BK66" s="1238"/>
      <c r="BL66" s="1238"/>
      <c r="BM66" s="1238"/>
      <c r="BN66" s="1238"/>
      <c r="BO66" s="1238"/>
      <c r="BP66" s="1238"/>
      <c r="BQ66" s="1238"/>
      <c r="BR66" s="1238"/>
      <c r="BS66" s="1238"/>
      <c r="BT66" s="1238"/>
      <c r="BU66" s="1238"/>
      <c r="BV66" s="1238"/>
      <c r="BW66" s="1238"/>
      <c r="BX66" s="1238"/>
      <c r="BY66" s="1238"/>
      <c r="BZ66" s="1238"/>
      <c r="CA66" s="1238"/>
      <c r="CB66" s="1238"/>
      <c r="CC66" s="1238"/>
      <c r="CD66" s="1238"/>
      <c r="CE66" s="1238"/>
      <c r="CF66" s="1238"/>
      <c r="CG66" s="1238"/>
      <c r="CH66" s="1238"/>
      <c r="CI66" s="1238"/>
      <c r="CJ66" s="1238"/>
      <c r="CK66" s="1238"/>
      <c r="CL66" s="1238"/>
      <c r="CM66" s="1238"/>
      <c r="CN66" s="1238"/>
      <c r="CO66" s="1238"/>
      <c r="CP66" s="1238"/>
      <c r="CQ66" s="1238"/>
      <c r="CR66" s="1238"/>
      <c r="CS66" s="1238"/>
      <c r="CT66" s="1238"/>
      <c r="CU66" s="1238"/>
      <c r="CV66" s="1238"/>
      <c r="CW66" s="1238"/>
      <c r="CX66" s="1238"/>
      <c r="CY66" s="1238"/>
      <c r="CZ66" s="1238"/>
      <c r="DA66" s="1238"/>
      <c r="DB66" s="1238"/>
      <c r="DC66" s="1239"/>
    </row>
    <row r="67" spans="2:107" x14ac:dyDescent="0.15">
      <c r="B67" s="1225"/>
      <c r="AN67" s="1237"/>
      <c r="AO67" s="1238"/>
      <c r="AP67" s="1238"/>
      <c r="AQ67" s="1238"/>
      <c r="AR67" s="1238"/>
      <c r="AS67" s="1238"/>
      <c r="AT67" s="1238"/>
      <c r="AU67" s="1238"/>
      <c r="AV67" s="1238"/>
      <c r="AW67" s="1238"/>
      <c r="AX67" s="1238"/>
      <c r="AY67" s="1238"/>
      <c r="AZ67" s="1238"/>
      <c r="BA67" s="1238"/>
      <c r="BB67" s="1238"/>
      <c r="BC67" s="1238"/>
      <c r="BD67" s="1238"/>
      <c r="BE67" s="1238"/>
      <c r="BF67" s="1238"/>
      <c r="BG67" s="1238"/>
      <c r="BH67" s="1238"/>
      <c r="BI67" s="1238"/>
      <c r="BJ67" s="1238"/>
      <c r="BK67" s="1238"/>
      <c r="BL67" s="1238"/>
      <c r="BM67" s="1238"/>
      <c r="BN67" s="1238"/>
      <c r="BO67" s="1238"/>
      <c r="BP67" s="1238"/>
      <c r="BQ67" s="1238"/>
      <c r="BR67" s="1238"/>
      <c r="BS67" s="1238"/>
      <c r="BT67" s="1238"/>
      <c r="BU67" s="1238"/>
      <c r="BV67" s="1238"/>
      <c r="BW67" s="1238"/>
      <c r="BX67" s="1238"/>
      <c r="BY67" s="1238"/>
      <c r="BZ67" s="1238"/>
      <c r="CA67" s="1238"/>
      <c r="CB67" s="1238"/>
      <c r="CC67" s="1238"/>
      <c r="CD67" s="1238"/>
      <c r="CE67" s="1238"/>
      <c r="CF67" s="1238"/>
      <c r="CG67" s="1238"/>
      <c r="CH67" s="1238"/>
      <c r="CI67" s="1238"/>
      <c r="CJ67" s="1238"/>
      <c r="CK67" s="1238"/>
      <c r="CL67" s="1238"/>
      <c r="CM67" s="1238"/>
      <c r="CN67" s="1238"/>
      <c r="CO67" s="1238"/>
      <c r="CP67" s="1238"/>
      <c r="CQ67" s="1238"/>
      <c r="CR67" s="1238"/>
      <c r="CS67" s="1238"/>
      <c r="CT67" s="1238"/>
      <c r="CU67" s="1238"/>
      <c r="CV67" s="1238"/>
      <c r="CW67" s="1238"/>
      <c r="CX67" s="1238"/>
      <c r="CY67" s="1238"/>
      <c r="CZ67" s="1238"/>
      <c r="DA67" s="1238"/>
      <c r="DB67" s="1238"/>
      <c r="DC67" s="1239"/>
    </row>
    <row r="68" spans="2:107" x14ac:dyDescent="0.15">
      <c r="B68" s="1225"/>
      <c r="AN68" s="1237"/>
      <c r="AO68" s="1238"/>
      <c r="AP68" s="1238"/>
      <c r="AQ68" s="1238"/>
      <c r="AR68" s="1238"/>
      <c r="AS68" s="1238"/>
      <c r="AT68" s="1238"/>
      <c r="AU68" s="1238"/>
      <c r="AV68" s="1238"/>
      <c r="AW68" s="1238"/>
      <c r="AX68" s="1238"/>
      <c r="AY68" s="1238"/>
      <c r="AZ68" s="1238"/>
      <c r="BA68" s="1238"/>
      <c r="BB68" s="1238"/>
      <c r="BC68" s="1238"/>
      <c r="BD68" s="1238"/>
      <c r="BE68" s="1238"/>
      <c r="BF68" s="1238"/>
      <c r="BG68" s="1238"/>
      <c r="BH68" s="1238"/>
      <c r="BI68" s="1238"/>
      <c r="BJ68" s="1238"/>
      <c r="BK68" s="1238"/>
      <c r="BL68" s="1238"/>
      <c r="BM68" s="1238"/>
      <c r="BN68" s="1238"/>
      <c r="BO68" s="1238"/>
      <c r="BP68" s="1238"/>
      <c r="BQ68" s="1238"/>
      <c r="BR68" s="1238"/>
      <c r="BS68" s="1238"/>
      <c r="BT68" s="1238"/>
      <c r="BU68" s="1238"/>
      <c r="BV68" s="1238"/>
      <c r="BW68" s="1238"/>
      <c r="BX68" s="1238"/>
      <c r="BY68" s="1238"/>
      <c r="BZ68" s="1238"/>
      <c r="CA68" s="1238"/>
      <c r="CB68" s="1238"/>
      <c r="CC68" s="1238"/>
      <c r="CD68" s="1238"/>
      <c r="CE68" s="1238"/>
      <c r="CF68" s="1238"/>
      <c r="CG68" s="1238"/>
      <c r="CH68" s="1238"/>
      <c r="CI68" s="1238"/>
      <c r="CJ68" s="1238"/>
      <c r="CK68" s="1238"/>
      <c r="CL68" s="1238"/>
      <c r="CM68" s="1238"/>
      <c r="CN68" s="1238"/>
      <c r="CO68" s="1238"/>
      <c r="CP68" s="1238"/>
      <c r="CQ68" s="1238"/>
      <c r="CR68" s="1238"/>
      <c r="CS68" s="1238"/>
      <c r="CT68" s="1238"/>
      <c r="CU68" s="1238"/>
      <c r="CV68" s="1238"/>
      <c r="CW68" s="1238"/>
      <c r="CX68" s="1238"/>
      <c r="CY68" s="1238"/>
      <c r="CZ68" s="1238"/>
      <c r="DA68" s="1238"/>
      <c r="DB68" s="1238"/>
      <c r="DC68" s="1239"/>
    </row>
    <row r="69" spans="2:107" x14ac:dyDescent="0.15">
      <c r="B69" s="1225"/>
      <c r="AN69" s="1240"/>
      <c r="AO69" s="1241"/>
      <c r="AP69" s="1241"/>
      <c r="AQ69" s="1241"/>
      <c r="AR69" s="1241"/>
      <c r="AS69" s="1241"/>
      <c r="AT69" s="1241"/>
      <c r="AU69" s="1241"/>
      <c r="AV69" s="1241"/>
      <c r="AW69" s="1241"/>
      <c r="AX69" s="1241"/>
      <c r="AY69" s="1241"/>
      <c r="AZ69" s="1241"/>
      <c r="BA69" s="1241"/>
      <c r="BB69" s="1241"/>
      <c r="BC69" s="1241"/>
      <c r="BD69" s="1241"/>
      <c r="BE69" s="1241"/>
      <c r="BF69" s="1241"/>
      <c r="BG69" s="1241"/>
      <c r="BH69" s="1241"/>
      <c r="BI69" s="1241"/>
      <c r="BJ69" s="1241"/>
      <c r="BK69" s="1241"/>
      <c r="BL69" s="1241"/>
      <c r="BM69" s="1241"/>
      <c r="BN69" s="1241"/>
      <c r="BO69" s="1241"/>
      <c r="BP69" s="1241"/>
      <c r="BQ69" s="1241"/>
      <c r="BR69" s="1241"/>
      <c r="BS69" s="1241"/>
      <c r="BT69" s="1241"/>
      <c r="BU69" s="1241"/>
      <c r="BV69" s="1241"/>
      <c r="BW69" s="1241"/>
      <c r="BX69" s="1241"/>
      <c r="BY69" s="1241"/>
      <c r="BZ69" s="1241"/>
      <c r="CA69" s="1241"/>
      <c r="CB69" s="1241"/>
      <c r="CC69" s="1241"/>
      <c r="CD69" s="1241"/>
      <c r="CE69" s="1241"/>
      <c r="CF69" s="1241"/>
      <c r="CG69" s="1241"/>
      <c r="CH69" s="1241"/>
      <c r="CI69" s="1241"/>
      <c r="CJ69" s="1241"/>
      <c r="CK69" s="1241"/>
      <c r="CL69" s="1241"/>
      <c r="CM69" s="1241"/>
      <c r="CN69" s="1241"/>
      <c r="CO69" s="1241"/>
      <c r="CP69" s="1241"/>
      <c r="CQ69" s="1241"/>
      <c r="CR69" s="1241"/>
      <c r="CS69" s="1241"/>
      <c r="CT69" s="1241"/>
      <c r="CU69" s="1241"/>
      <c r="CV69" s="1241"/>
      <c r="CW69" s="1241"/>
      <c r="CX69" s="1241"/>
      <c r="CY69" s="1241"/>
      <c r="CZ69" s="1241"/>
      <c r="DA69" s="1241"/>
      <c r="DB69" s="1241"/>
      <c r="DC69" s="1242"/>
    </row>
    <row r="70" spans="2:107" x14ac:dyDescent="0.15">
      <c r="B70" s="1225"/>
      <c r="H70" s="1267"/>
      <c r="I70" s="1267"/>
      <c r="J70" s="1268"/>
      <c r="K70" s="1268"/>
      <c r="L70" s="1269"/>
      <c r="M70" s="1268"/>
      <c r="N70" s="1269"/>
      <c r="AN70" s="1243"/>
      <c r="AO70" s="1243"/>
      <c r="AP70" s="1243"/>
      <c r="AZ70" s="1243"/>
      <c r="BA70" s="1243"/>
      <c r="BB70" s="1243"/>
      <c r="BL70" s="1243"/>
      <c r="BM70" s="1243"/>
      <c r="BN70" s="1243"/>
      <c r="BX70" s="1243"/>
      <c r="BY70" s="1243"/>
      <c r="BZ70" s="1243"/>
      <c r="CJ70" s="1243"/>
      <c r="CK70" s="1243"/>
      <c r="CL70" s="1243"/>
      <c r="CV70" s="1243"/>
      <c r="CW70" s="1243"/>
      <c r="CX70" s="1243"/>
    </row>
    <row r="71" spans="2:107" x14ac:dyDescent="0.15">
      <c r="B71" s="1225"/>
      <c r="G71" s="1270"/>
      <c r="I71" s="1271"/>
      <c r="J71" s="1268"/>
      <c r="K71" s="1268"/>
      <c r="L71" s="1269"/>
      <c r="M71" s="1268"/>
      <c r="N71" s="1269"/>
      <c r="AM71" s="1270"/>
      <c r="AN71" s="1219" t="s">
        <v>618</v>
      </c>
    </row>
    <row r="72" spans="2:107" x14ac:dyDescent="0.15">
      <c r="B72" s="1225"/>
      <c r="G72" s="1244"/>
      <c r="H72" s="1244"/>
      <c r="I72" s="1244"/>
      <c r="J72" s="1244"/>
      <c r="K72" s="1245"/>
      <c r="L72" s="1245"/>
      <c r="M72" s="1246"/>
      <c r="N72" s="1246"/>
      <c r="AN72" s="1247"/>
      <c r="AO72" s="1248"/>
      <c r="AP72" s="1248"/>
      <c r="AQ72" s="1248"/>
      <c r="AR72" s="1248"/>
      <c r="AS72" s="1248"/>
      <c r="AT72" s="1248"/>
      <c r="AU72" s="1248"/>
      <c r="AV72" s="1248"/>
      <c r="AW72" s="1248"/>
      <c r="AX72" s="1248"/>
      <c r="AY72" s="1248"/>
      <c r="AZ72" s="1248"/>
      <c r="BA72" s="1248"/>
      <c r="BB72" s="1248"/>
      <c r="BC72" s="1248"/>
      <c r="BD72" s="1248"/>
      <c r="BE72" s="1248"/>
      <c r="BF72" s="1248"/>
      <c r="BG72" s="1248"/>
      <c r="BH72" s="1248"/>
      <c r="BI72" s="1248"/>
      <c r="BJ72" s="1248"/>
      <c r="BK72" s="1248"/>
      <c r="BL72" s="1248"/>
      <c r="BM72" s="1248"/>
      <c r="BN72" s="1248"/>
      <c r="BO72" s="1249"/>
      <c r="BP72" s="1250" t="s">
        <v>571</v>
      </c>
      <c r="BQ72" s="1250"/>
      <c r="BR72" s="1250"/>
      <c r="BS72" s="1250"/>
      <c r="BT72" s="1250"/>
      <c r="BU72" s="1250"/>
      <c r="BV72" s="1250"/>
      <c r="BW72" s="1250"/>
      <c r="BX72" s="1250" t="s">
        <v>572</v>
      </c>
      <c r="BY72" s="1250"/>
      <c r="BZ72" s="1250"/>
      <c r="CA72" s="1250"/>
      <c r="CB72" s="1250"/>
      <c r="CC72" s="1250"/>
      <c r="CD72" s="1250"/>
      <c r="CE72" s="1250"/>
      <c r="CF72" s="1250" t="s">
        <v>573</v>
      </c>
      <c r="CG72" s="1250"/>
      <c r="CH72" s="1250"/>
      <c r="CI72" s="1250"/>
      <c r="CJ72" s="1250"/>
      <c r="CK72" s="1250"/>
      <c r="CL72" s="1250"/>
      <c r="CM72" s="1250"/>
      <c r="CN72" s="1250" t="s">
        <v>574</v>
      </c>
      <c r="CO72" s="1250"/>
      <c r="CP72" s="1250"/>
      <c r="CQ72" s="1250"/>
      <c r="CR72" s="1250"/>
      <c r="CS72" s="1250"/>
      <c r="CT72" s="1250"/>
      <c r="CU72" s="1250"/>
      <c r="CV72" s="1250" t="s">
        <v>575</v>
      </c>
      <c r="CW72" s="1250"/>
      <c r="CX72" s="1250"/>
      <c r="CY72" s="1250"/>
      <c r="CZ72" s="1250"/>
      <c r="DA72" s="1250"/>
      <c r="DB72" s="1250"/>
      <c r="DC72" s="1250"/>
    </row>
    <row r="73" spans="2:107" x14ac:dyDescent="0.15">
      <c r="B73" s="1225"/>
      <c r="G73" s="1251"/>
      <c r="H73" s="1251"/>
      <c r="I73" s="1251"/>
      <c r="J73" s="1251"/>
      <c r="K73" s="1272"/>
      <c r="L73" s="1272"/>
      <c r="M73" s="1272"/>
      <c r="N73" s="1272"/>
      <c r="AM73" s="1243"/>
      <c r="AN73" s="1254" t="s">
        <v>619</v>
      </c>
      <c r="AO73" s="1254"/>
      <c r="AP73" s="1254"/>
      <c r="AQ73" s="1254"/>
      <c r="AR73" s="1254"/>
      <c r="AS73" s="1254"/>
      <c r="AT73" s="1254"/>
      <c r="AU73" s="1254"/>
      <c r="AV73" s="1254"/>
      <c r="AW73" s="1254"/>
      <c r="AX73" s="1254"/>
      <c r="AY73" s="1254"/>
      <c r="AZ73" s="1254"/>
      <c r="BA73" s="1254"/>
      <c r="BB73" s="1254" t="s">
        <v>620</v>
      </c>
      <c r="BC73" s="1254"/>
      <c r="BD73" s="1254"/>
      <c r="BE73" s="1254"/>
      <c r="BF73" s="1254"/>
      <c r="BG73" s="1254"/>
      <c r="BH73" s="1254"/>
      <c r="BI73" s="1254"/>
      <c r="BJ73" s="1254"/>
      <c r="BK73" s="1254"/>
      <c r="BL73" s="1254"/>
      <c r="BM73" s="1254"/>
      <c r="BN73" s="1254"/>
      <c r="BO73" s="1254"/>
      <c r="BP73" s="1255">
        <v>13</v>
      </c>
      <c r="BQ73" s="1255"/>
      <c r="BR73" s="1255"/>
      <c r="BS73" s="1255"/>
      <c r="BT73" s="1255"/>
      <c r="BU73" s="1255"/>
      <c r="BV73" s="1255"/>
      <c r="BW73" s="1255"/>
      <c r="BX73" s="1255">
        <v>38.299999999999997</v>
      </c>
      <c r="BY73" s="1255"/>
      <c r="BZ73" s="1255"/>
      <c r="CA73" s="1255"/>
      <c r="CB73" s="1255"/>
      <c r="CC73" s="1255"/>
      <c r="CD73" s="1255"/>
      <c r="CE73" s="1255"/>
      <c r="CF73" s="1255">
        <v>32.799999999999997</v>
      </c>
      <c r="CG73" s="1255"/>
      <c r="CH73" s="1255"/>
      <c r="CI73" s="1255"/>
      <c r="CJ73" s="1255"/>
      <c r="CK73" s="1255"/>
      <c r="CL73" s="1255"/>
      <c r="CM73" s="1255"/>
      <c r="CN73" s="1255">
        <v>22.8</v>
      </c>
      <c r="CO73" s="1255"/>
      <c r="CP73" s="1255"/>
      <c r="CQ73" s="1255"/>
      <c r="CR73" s="1255"/>
      <c r="CS73" s="1255"/>
      <c r="CT73" s="1255"/>
      <c r="CU73" s="1255"/>
      <c r="CV73" s="1255">
        <v>18.600000000000001</v>
      </c>
      <c r="CW73" s="1255"/>
      <c r="CX73" s="1255"/>
      <c r="CY73" s="1255"/>
      <c r="CZ73" s="1255"/>
      <c r="DA73" s="1255"/>
      <c r="DB73" s="1255"/>
      <c r="DC73" s="1255"/>
    </row>
    <row r="74" spans="2:107" x14ac:dyDescent="0.15">
      <c r="B74" s="1225"/>
      <c r="G74" s="1251"/>
      <c r="H74" s="1251"/>
      <c r="I74" s="1251"/>
      <c r="J74" s="1251"/>
      <c r="K74" s="1272"/>
      <c r="L74" s="1272"/>
      <c r="M74" s="1272"/>
      <c r="N74" s="1272"/>
      <c r="AM74" s="1243"/>
      <c r="AN74" s="1254"/>
      <c r="AO74" s="1254"/>
      <c r="AP74" s="1254"/>
      <c r="AQ74" s="1254"/>
      <c r="AR74" s="1254"/>
      <c r="AS74" s="1254"/>
      <c r="AT74" s="1254"/>
      <c r="AU74" s="1254"/>
      <c r="AV74" s="1254"/>
      <c r="AW74" s="1254"/>
      <c r="AX74" s="1254"/>
      <c r="AY74" s="1254"/>
      <c r="AZ74" s="1254"/>
      <c r="BA74" s="1254"/>
      <c r="BB74" s="1254"/>
      <c r="BC74" s="1254"/>
      <c r="BD74" s="1254"/>
      <c r="BE74" s="1254"/>
      <c r="BF74" s="1254"/>
      <c r="BG74" s="1254"/>
      <c r="BH74" s="1254"/>
      <c r="BI74" s="1254"/>
      <c r="BJ74" s="1254"/>
      <c r="BK74" s="1254"/>
      <c r="BL74" s="1254"/>
      <c r="BM74" s="1254"/>
      <c r="BN74" s="1254"/>
      <c r="BO74" s="1254"/>
      <c r="BP74" s="1255"/>
      <c r="BQ74" s="1255"/>
      <c r="BR74" s="1255"/>
      <c r="BS74" s="1255"/>
      <c r="BT74" s="1255"/>
      <c r="BU74" s="1255"/>
      <c r="BV74" s="1255"/>
      <c r="BW74" s="1255"/>
      <c r="BX74" s="1255"/>
      <c r="BY74" s="1255"/>
      <c r="BZ74" s="1255"/>
      <c r="CA74" s="1255"/>
      <c r="CB74" s="1255"/>
      <c r="CC74" s="1255"/>
      <c r="CD74" s="1255"/>
      <c r="CE74" s="1255"/>
      <c r="CF74" s="1255"/>
      <c r="CG74" s="1255"/>
      <c r="CH74" s="1255"/>
      <c r="CI74" s="1255"/>
      <c r="CJ74" s="1255"/>
      <c r="CK74" s="1255"/>
      <c r="CL74" s="1255"/>
      <c r="CM74" s="1255"/>
      <c r="CN74" s="1255"/>
      <c r="CO74" s="1255"/>
      <c r="CP74" s="1255"/>
      <c r="CQ74" s="1255"/>
      <c r="CR74" s="1255"/>
      <c r="CS74" s="1255"/>
      <c r="CT74" s="1255"/>
      <c r="CU74" s="1255"/>
      <c r="CV74" s="1255"/>
      <c r="CW74" s="1255"/>
      <c r="CX74" s="1255"/>
      <c r="CY74" s="1255"/>
      <c r="CZ74" s="1255"/>
      <c r="DA74" s="1255"/>
      <c r="DB74" s="1255"/>
      <c r="DC74" s="1255"/>
    </row>
    <row r="75" spans="2:107" x14ac:dyDescent="0.15">
      <c r="B75" s="1225"/>
      <c r="G75" s="1251"/>
      <c r="H75" s="1251"/>
      <c r="I75" s="1244"/>
      <c r="J75" s="1244"/>
      <c r="K75" s="1253"/>
      <c r="L75" s="1253"/>
      <c r="M75" s="1253"/>
      <c r="N75" s="1253"/>
      <c r="AM75" s="1243"/>
      <c r="AN75" s="1254"/>
      <c r="AO75" s="1254"/>
      <c r="AP75" s="1254"/>
      <c r="AQ75" s="1254"/>
      <c r="AR75" s="1254"/>
      <c r="AS75" s="1254"/>
      <c r="AT75" s="1254"/>
      <c r="AU75" s="1254"/>
      <c r="AV75" s="1254"/>
      <c r="AW75" s="1254"/>
      <c r="AX75" s="1254"/>
      <c r="AY75" s="1254"/>
      <c r="AZ75" s="1254"/>
      <c r="BA75" s="1254"/>
      <c r="BB75" s="1254" t="s">
        <v>625</v>
      </c>
      <c r="BC75" s="1254"/>
      <c r="BD75" s="1254"/>
      <c r="BE75" s="1254"/>
      <c r="BF75" s="1254"/>
      <c r="BG75" s="1254"/>
      <c r="BH75" s="1254"/>
      <c r="BI75" s="1254"/>
      <c r="BJ75" s="1254"/>
      <c r="BK75" s="1254"/>
      <c r="BL75" s="1254"/>
      <c r="BM75" s="1254"/>
      <c r="BN75" s="1254"/>
      <c r="BO75" s="1254"/>
      <c r="BP75" s="1255">
        <v>5.5</v>
      </c>
      <c r="BQ75" s="1255"/>
      <c r="BR75" s="1255"/>
      <c r="BS75" s="1255"/>
      <c r="BT75" s="1255"/>
      <c r="BU75" s="1255"/>
      <c r="BV75" s="1255"/>
      <c r="BW75" s="1255"/>
      <c r="BX75" s="1255">
        <v>6.4</v>
      </c>
      <c r="BY75" s="1255"/>
      <c r="BZ75" s="1255"/>
      <c r="CA75" s="1255"/>
      <c r="CB75" s="1255"/>
      <c r="CC75" s="1255"/>
      <c r="CD75" s="1255"/>
      <c r="CE75" s="1255"/>
      <c r="CF75" s="1255">
        <v>6.7</v>
      </c>
      <c r="CG75" s="1255"/>
      <c r="CH75" s="1255"/>
      <c r="CI75" s="1255"/>
      <c r="CJ75" s="1255"/>
      <c r="CK75" s="1255"/>
      <c r="CL75" s="1255"/>
      <c r="CM75" s="1255"/>
      <c r="CN75" s="1255">
        <v>6.6</v>
      </c>
      <c r="CO75" s="1255"/>
      <c r="CP75" s="1255"/>
      <c r="CQ75" s="1255"/>
      <c r="CR75" s="1255"/>
      <c r="CS75" s="1255"/>
      <c r="CT75" s="1255"/>
      <c r="CU75" s="1255"/>
      <c r="CV75" s="1255">
        <v>6.5</v>
      </c>
      <c r="CW75" s="1255"/>
      <c r="CX75" s="1255"/>
      <c r="CY75" s="1255"/>
      <c r="CZ75" s="1255"/>
      <c r="DA75" s="1255"/>
      <c r="DB75" s="1255"/>
      <c r="DC75" s="1255"/>
    </row>
    <row r="76" spans="2:107" x14ac:dyDescent="0.15">
      <c r="B76" s="1225"/>
      <c r="G76" s="1251"/>
      <c r="H76" s="1251"/>
      <c r="I76" s="1244"/>
      <c r="J76" s="1244"/>
      <c r="K76" s="1253"/>
      <c r="L76" s="1253"/>
      <c r="M76" s="1253"/>
      <c r="N76" s="1253"/>
      <c r="AM76" s="1243"/>
      <c r="AN76" s="1254"/>
      <c r="AO76" s="1254"/>
      <c r="AP76" s="1254"/>
      <c r="AQ76" s="1254"/>
      <c r="AR76" s="1254"/>
      <c r="AS76" s="1254"/>
      <c r="AT76" s="1254"/>
      <c r="AU76" s="1254"/>
      <c r="AV76" s="1254"/>
      <c r="AW76" s="1254"/>
      <c r="AX76" s="1254"/>
      <c r="AY76" s="1254"/>
      <c r="AZ76" s="1254"/>
      <c r="BA76" s="1254"/>
      <c r="BB76" s="1254"/>
      <c r="BC76" s="1254"/>
      <c r="BD76" s="1254"/>
      <c r="BE76" s="1254"/>
      <c r="BF76" s="1254"/>
      <c r="BG76" s="1254"/>
      <c r="BH76" s="1254"/>
      <c r="BI76" s="1254"/>
      <c r="BJ76" s="1254"/>
      <c r="BK76" s="1254"/>
      <c r="BL76" s="1254"/>
      <c r="BM76" s="1254"/>
      <c r="BN76" s="1254"/>
      <c r="BO76" s="1254"/>
      <c r="BP76" s="1255"/>
      <c r="BQ76" s="1255"/>
      <c r="BR76" s="1255"/>
      <c r="BS76" s="1255"/>
      <c r="BT76" s="1255"/>
      <c r="BU76" s="1255"/>
      <c r="BV76" s="1255"/>
      <c r="BW76" s="1255"/>
      <c r="BX76" s="1255"/>
      <c r="BY76" s="1255"/>
      <c r="BZ76" s="1255"/>
      <c r="CA76" s="1255"/>
      <c r="CB76" s="1255"/>
      <c r="CC76" s="1255"/>
      <c r="CD76" s="1255"/>
      <c r="CE76" s="1255"/>
      <c r="CF76" s="1255"/>
      <c r="CG76" s="1255"/>
      <c r="CH76" s="1255"/>
      <c r="CI76" s="1255"/>
      <c r="CJ76" s="1255"/>
      <c r="CK76" s="1255"/>
      <c r="CL76" s="1255"/>
      <c r="CM76" s="1255"/>
      <c r="CN76" s="1255"/>
      <c r="CO76" s="1255"/>
      <c r="CP76" s="1255"/>
      <c r="CQ76" s="1255"/>
      <c r="CR76" s="1255"/>
      <c r="CS76" s="1255"/>
      <c r="CT76" s="1255"/>
      <c r="CU76" s="1255"/>
      <c r="CV76" s="1255"/>
      <c r="CW76" s="1255"/>
      <c r="CX76" s="1255"/>
      <c r="CY76" s="1255"/>
      <c r="CZ76" s="1255"/>
      <c r="DA76" s="1255"/>
      <c r="DB76" s="1255"/>
      <c r="DC76" s="1255"/>
    </row>
    <row r="77" spans="2:107" x14ac:dyDescent="0.15">
      <c r="B77" s="1225"/>
      <c r="G77" s="1244"/>
      <c r="H77" s="1244"/>
      <c r="I77" s="1244"/>
      <c r="J77" s="1244"/>
      <c r="K77" s="1272"/>
      <c r="L77" s="1272"/>
      <c r="M77" s="1272"/>
      <c r="N77" s="1272"/>
      <c r="AN77" s="1250" t="s">
        <v>622</v>
      </c>
      <c r="AO77" s="1250"/>
      <c r="AP77" s="1250"/>
      <c r="AQ77" s="1250"/>
      <c r="AR77" s="1250"/>
      <c r="AS77" s="1250"/>
      <c r="AT77" s="1250"/>
      <c r="AU77" s="1250"/>
      <c r="AV77" s="1250"/>
      <c r="AW77" s="1250"/>
      <c r="AX77" s="1250"/>
      <c r="AY77" s="1250"/>
      <c r="AZ77" s="1250"/>
      <c r="BA77" s="1250"/>
      <c r="BB77" s="1254" t="s">
        <v>620</v>
      </c>
      <c r="BC77" s="1254"/>
      <c r="BD77" s="1254"/>
      <c r="BE77" s="1254"/>
      <c r="BF77" s="1254"/>
      <c r="BG77" s="1254"/>
      <c r="BH77" s="1254"/>
      <c r="BI77" s="1254"/>
      <c r="BJ77" s="1254"/>
      <c r="BK77" s="1254"/>
      <c r="BL77" s="1254"/>
      <c r="BM77" s="1254"/>
      <c r="BN77" s="1254"/>
      <c r="BO77" s="1254"/>
      <c r="BP77" s="1255">
        <v>48</v>
      </c>
      <c r="BQ77" s="1255"/>
      <c r="BR77" s="1255"/>
      <c r="BS77" s="1255"/>
      <c r="BT77" s="1255"/>
      <c r="BU77" s="1255"/>
      <c r="BV77" s="1255"/>
      <c r="BW77" s="1255"/>
      <c r="BX77" s="1255">
        <v>49.1</v>
      </c>
      <c r="BY77" s="1255"/>
      <c r="BZ77" s="1255"/>
      <c r="CA77" s="1255"/>
      <c r="CB77" s="1255"/>
      <c r="CC77" s="1255"/>
      <c r="CD77" s="1255"/>
      <c r="CE77" s="1255"/>
      <c r="CF77" s="1255">
        <v>41.5</v>
      </c>
      <c r="CG77" s="1255"/>
      <c r="CH77" s="1255"/>
      <c r="CI77" s="1255"/>
      <c r="CJ77" s="1255"/>
      <c r="CK77" s="1255"/>
      <c r="CL77" s="1255"/>
      <c r="CM77" s="1255"/>
      <c r="CN77" s="1255">
        <v>25.2</v>
      </c>
      <c r="CO77" s="1255"/>
      <c r="CP77" s="1255"/>
      <c r="CQ77" s="1255"/>
      <c r="CR77" s="1255"/>
      <c r="CS77" s="1255"/>
      <c r="CT77" s="1255"/>
      <c r="CU77" s="1255"/>
      <c r="CV77" s="1255">
        <v>15.7</v>
      </c>
      <c r="CW77" s="1255"/>
      <c r="CX77" s="1255"/>
      <c r="CY77" s="1255"/>
      <c r="CZ77" s="1255"/>
      <c r="DA77" s="1255"/>
      <c r="DB77" s="1255"/>
      <c r="DC77" s="1255"/>
    </row>
    <row r="78" spans="2:107" x14ac:dyDescent="0.15">
      <c r="B78" s="1225"/>
      <c r="G78" s="1244"/>
      <c r="H78" s="1244"/>
      <c r="I78" s="1244"/>
      <c r="J78" s="1244"/>
      <c r="K78" s="1272"/>
      <c r="L78" s="1272"/>
      <c r="M78" s="1272"/>
      <c r="N78" s="1272"/>
      <c r="AN78" s="1250"/>
      <c r="AO78" s="1250"/>
      <c r="AP78" s="1250"/>
      <c r="AQ78" s="1250"/>
      <c r="AR78" s="1250"/>
      <c r="AS78" s="1250"/>
      <c r="AT78" s="1250"/>
      <c r="AU78" s="1250"/>
      <c r="AV78" s="1250"/>
      <c r="AW78" s="1250"/>
      <c r="AX78" s="1250"/>
      <c r="AY78" s="1250"/>
      <c r="AZ78" s="1250"/>
      <c r="BA78" s="1250"/>
      <c r="BB78" s="1254"/>
      <c r="BC78" s="1254"/>
      <c r="BD78" s="1254"/>
      <c r="BE78" s="1254"/>
      <c r="BF78" s="1254"/>
      <c r="BG78" s="1254"/>
      <c r="BH78" s="1254"/>
      <c r="BI78" s="1254"/>
      <c r="BJ78" s="1254"/>
      <c r="BK78" s="1254"/>
      <c r="BL78" s="1254"/>
      <c r="BM78" s="1254"/>
      <c r="BN78" s="1254"/>
      <c r="BO78" s="1254"/>
      <c r="BP78" s="1255"/>
      <c r="BQ78" s="1255"/>
      <c r="BR78" s="1255"/>
      <c r="BS78" s="1255"/>
      <c r="BT78" s="1255"/>
      <c r="BU78" s="1255"/>
      <c r="BV78" s="1255"/>
      <c r="BW78" s="1255"/>
      <c r="BX78" s="1255"/>
      <c r="BY78" s="1255"/>
      <c r="BZ78" s="1255"/>
      <c r="CA78" s="1255"/>
      <c r="CB78" s="1255"/>
      <c r="CC78" s="1255"/>
      <c r="CD78" s="1255"/>
      <c r="CE78" s="1255"/>
      <c r="CF78" s="1255"/>
      <c r="CG78" s="1255"/>
      <c r="CH78" s="1255"/>
      <c r="CI78" s="1255"/>
      <c r="CJ78" s="1255"/>
      <c r="CK78" s="1255"/>
      <c r="CL78" s="1255"/>
      <c r="CM78" s="1255"/>
      <c r="CN78" s="1255"/>
      <c r="CO78" s="1255"/>
      <c r="CP78" s="1255"/>
      <c r="CQ78" s="1255"/>
      <c r="CR78" s="1255"/>
      <c r="CS78" s="1255"/>
      <c r="CT78" s="1255"/>
      <c r="CU78" s="1255"/>
      <c r="CV78" s="1255"/>
      <c r="CW78" s="1255"/>
      <c r="CX78" s="1255"/>
      <c r="CY78" s="1255"/>
      <c r="CZ78" s="1255"/>
      <c r="DA78" s="1255"/>
      <c r="DB78" s="1255"/>
      <c r="DC78" s="1255"/>
    </row>
    <row r="79" spans="2:107" x14ac:dyDescent="0.15">
      <c r="B79" s="1225"/>
      <c r="G79" s="1244"/>
      <c r="H79" s="1244"/>
      <c r="I79" s="1257"/>
      <c r="J79" s="1257"/>
      <c r="K79" s="1273"/>
      <c r="L79" s="1273"/>
      <c r="M79" s="1273"/>
      <c r="N79" s="1273"/>
      <c r="AN79" s="1250"/>
      <c r="AO79" s="1250"/>
      <c r="AP79" s="1250"/>
      <c r="AQ79" s="1250"/>
      <c r="AR79" s="1250"/>
      <c r="AS79" s="1250"/>
      <c r="AT79" s="1250"/>
      <c r="AU79" s="1250"/>
      <c r="AV79" s="1250"/>
      <c r="AW79" s="1250"/>
      <c r="AX79" s="1250"/>
      <c r="AY79" s="1250"/>
      <c r="AZ79" s="1250"/>
      <c r="BA79" s="1250"/>
      <c r="BB79" s="1254" t="s">
        <v>625</v>
      </c>
      <c r="BC79" s="1254"/>
      <c r="BD79" s="1254"/>
      <c r="BE79" s="1254"/>
      <c r="BF79" s="1254"/>
      <c r="BG79" s="1254"/>
      <c r="BH79" s="1254"/>
      <c r="BI79" s="1254"/>
      <c r="BJ79" s="1254"/>
      <c r="BK79" s="1254"/>
      <c r="BL79" s="1254"/>
      <c r="BM79" s="1254"/>
      <c r="BN79" s="1254"/>
      <c r="BO79" s="1254"/>
      <c r="BP79" s="1255">
        <v>9.6</v>
      </c>
      <c r="BQ79" s="1255"/>
      <c r="BR79" s="1255"/>
      <c r="BS79" s="1255"/>
      <c r="BT79" s="1255"/>
      <c r="BU79" s="1255"/>
      <c r="BV79" s="1255"/>
      <c r="BW79" s="1255"/>
      <c r="BX79" s="1255">
        <v>9.5</v>
      </c>
      <c r="BY79" s="1255"/>
      <c r="BZ79" s="1255"/>
      <c r="CA79" s="1255"/>
      <c r="CB79" s="1255"/>
      <c r="CC79" s="1255"/>
      <c r="CD79" s="1255"/>
      <c r="CE79" s="1255"/>
      <c r="CF79" s="1255">
        <v>9.1999999999999993</v>
      </c>
      <c r="CG79" s="1255"/>
      <c r="CH79" s="1255"/>
      <c r="CI79" s="1255"/>
      <c r="CJ79" s="1255"/>
      <c r="CK79" s="1255"/>
      <c r="CL79" s="1255"/>
      <c r="CM79" s="1255"/>
      <c r="CN79" s="1255">
        <v>8.9</v>
      </c>
      <c r="CO79" s="1255"/>
      <c r="CP79" s="1255"/>
      <c r="CQ79" s="1255"/>
      <c r="CR79" s="1255"/>
      <c r="CS79" s="1255"/>
      <c r="CT79" s="1255"/>
      <c r="CU79" s="1255"/>
      <c r="CV79" s="1255">
        <v>8.9</v>
      </c>
      <c r="CW79" s="1255"/>
      <c r="CX79" s="1255"/>
      <c r="CY79" s="1255"/>
      <c r="CZ79" s="1255"/>
      <c r="DA79" s="1255"/>
      <c r="DB79" s="1255"/>
      <c r="DC79" s="1255"/>
    </row>
    <row r="80" spans="2:107" x14ac:dyDescent="0.15">
      <c r="B80" s="1225"/>
      <c r="G80" s="1244"/>
      <c r="H80" s="1244"/>
      <c r="I80" s="1257"/>
      <c r="J80" s="1257"/>
      <c r="K80" s="1273"/>
      <c r="L80" s="1273"/>
      <c r="M80" s="1273"/>
      <c r="N80" s="1273"/>
      <c r="AN80" s="1250"/>
      <c r="AO80" s="1250"/>
      <c r="AP80" s="1250"/>
      <c r="AQ80" s="1250"/>
      <c r="AR80" s="1250"/>
      <c r="AS80" s="1250"/>
      <c r="AT80" s="1250"/>
      <c r="AU80" s="1250"/>
      <c r="AV80" s="1250"/>
      <c r="AW80" s="1250"/>
      <c r="AX80" s="1250"/>
      <c r="AY80" s="1250"/>
      <c r="AZ80" s="1250"/>
      <c r="BA80" s="1250"/>
      <c r="BB80" s="1254"/>
      <c r="BC80" s="1254"/>
      <c r="BD80" s="1254"/>
      <c r="BE80" s="1254"/>
      <c r="BF80" s="1254"/>
      <c r="BG80" s="1254"/>
      <c r="BH80" s="1254"/>
      <c r="BI80" s="1254"/>
      <c r="BJ80" s="1254"/>
      <c r="BK80" s="1254"/>
      <c r="BL80" s="1254"/>
      <c r="BM80" s="1254"/>
      <c r="BN80" s="1254"/>
      <c r="BO80" s="1254"/>
      <c r="BP80" s="1255"/>
      <c r="BQ80" s="1255"/>
      <c r="BR80" s="1255"/>
      <c r="BS80" s="1255"/>
      <c r="BT80" s="1255"/>
      <c r="BU80" s="1255"/>
      <c r="BV80" s="1255"/>
      <c r="BW80" s="1255"/>
      <c r="BX80" s="1255"/>
      <c r="BY80" s="1255"/>
      <c r="BZ80" s="1255"/>
      <c r="CA80" s="1255"/>
      <c r="CB80" s="1255"/>
      <c r="CC80" s="1255"/>
      <c r="CD80" s="1255"/>
      <c r="CE80" s="1255"/>
      <c r="CF80" s="1255"/>
      <c r="CG80" s="1255"/>
      <c r="CH80" s="1255"/>
      <c r="CI80" s="1255"/>
      <c r="CJ80" s="1255"/>
      <c r="CK80" s="1255"/>
      <c r="CL80" s="1255"/>
      <c r="CM80" s="1255"/>
      <c r="CN80" s="1255"/>
      <c r="CO80" s="1255"/>
      <c r="CP80" s="1255"/>
      <c r="CQ80" s="1255"/>
      <c r="CR80" s="1255"/>
      <c r="CS80" s="1255"/>
      <c r="CT80" s="1255"/>
      <c r="CU80" s="1255"/>
      <c r="CV80" s="1255"/>
      <c r="CW80" s="1255"/>
      <c r="CX80" s="1255"/>
      <c r="CY80" s="1255"/>
      <c r="CZ80" s="1255"/>
      <c r="DA80" s="1255"/>
      <c r="DB80" s="1255"/>
      <c r="DC80" s="1255"/>
    </row>
    <row r="81" spans="2:109" x14ac:dyDescent="0.15">
      <c r="B81" s="1225"/>
    </row>
    <row r="82" spans="2:109" ht="17.25" x14ac:dyDescent="0.15">
      <c r="B82" s="1225"/>
      <c r="K82" s="1274"/>
      <c r="L82" s="1274"/>
      <c r="M82" s="1274"/>
      <c r="N82" s="1274"/>
      <c r="AQ82" s="1274"/>
      <c r="AR82" s="1274"/>
      <c r="AS82" s="1274"/>
      <c r="AT82" s="1274"/>
      <c r="BC82" s="1274"/>
      <c r="BD82" s="1274"/>
      <c r="BE82" s="1274"/>
      <c r="BF82" s="1274"/>
      <c r="BO82" s="1274"/>
      <c r="BP82" s="1274"/>
      <c r="BQ82" s="1274"/>
      <c r="BR82" s="1274"/>
      <c r="CA82" s="1274"/>
      <c r="CB82" s="1274"/>
      <c r="CC82" s="1274"/>
      <c r="CD82" s="1274"/>
      <c r="CM82" s="1274"/>
      <c r="CN82" s="1274"/>
      <c r="CO82" s="1274"/>
      <c r="CP82" s="1274"/>
      <c r="CY82" s="1274"/>
      <c r="CZ82" s="1274"/>
      <c r="DA82" s="1274"/>
      <c r="DB82" s="1274"/>
      <c r="DC82" s="1274"/>
    </row>
    <row r="83" spans="2:109" x14ac:dyDescent="0.15">
      <c r="B83" s="1227"/>
      <c r="C83" s="1228"/>
      <c r="D83" s="1228"/>
      <c r="E83" s="1228"/>
      <c r="F83" s="1228"/>
      <c r="G83" s="1228"/>
      <c r="H83" s="1228"/>
      <c r="I83" s="1228"/>
      <c r="J83" s="1228"/>
      <c r="K83" s="1228"/>
      <c r="L83" s="1228"/>
      <c r="M83" s="1228"/>
      <c r="N83" s="1228"/>
      <c r="O83" s="1228"/>
      <c r="P83" s="1228"/>
      <c r="Q83" s="1228"/>
      <c r="R83" s="1228"/>
      <c r="S83" s="1228"/>
      <c r="T83" s="1228"/>
      <c r="U83" s="1228"/>
      <c r="V83" s="1228"/>
      <c r="W83" s="1228"/>
      <c r="X83" s="1228"/>
      <c r="Y83" s="1228"/>
      <c r="Z83" s="1228"/>
      <c r="AA83" s="1228"/>
      <c r="AB83" s="1228"/>
      <c r="AC83" s="1228"/>
      <c r="AD83" s="1228"/>
      <c r="AE83" s="1228"/>
      <c r="AF83" s="1228"/>
      <c r="AG83" s="1228"/>
      <c r="AH83" s="1228"/>
      <c r="AI83" s="1228"/>
      <c r="AJ83" s="1228"/>
      <c r="AK83" s="1228"/>
      <c r="AL83" s="1228"/>
      <c r="AM83" s="1228"/>
      <c r="AN83" s="1228"/>
      <c r="AO83" s="1228"/>
      <c r="AP83" s="1228"/>
      <c r="AQ83" s="1228"/>
      <c r="AR83" s="1228"/>
      <c r="AS83" s="1228"/>
      <c r="AT83" s="1228"/>
      <c r="AU83" s="1228"/>
      <c r="AV83" s="1228"/>
      <c r="AW83" s="1228"/>
      <c r="AX83" s="1228"/>
      <c r="AY83" s="1228"/>
      <c r="AZ83" s="1228"/>
      <c r="BA83" s="1228"/>
      <c r="BB83" s="1228"/>
      <c r="BC83" s="1228"/>
      <c r="BD83" s="1228"/>
      <c r="BE83" s="1228"/>
      <c r="BF83" s="1228"/>
      <c r="BG83" s="1228"/>
      <c r="BH83" s="1228"/>
      <c r="BI83" s="1228"/>
      <c r="BJ83" s="1228"/>
      <c r="BK83" s="1228"/>
      <c r="BL83" s="1228"/>
      <c r="BM83" s="1228"/>
      <c r="BN83" s="1228"/>
      <c r="BO83" s="1228"/>
      <c r="BP83" s="1228"/>
      <c r="BQ83" s="1228"/>
      <c r="BR83" s="1228"/>
      <c r="BS83" s="1228"/>
      <c r="BT83" s="1228"/>
      <c r="BU83" s="1228"/>
      <c r="BV83" s="1228"/>
      <c r="BW83" s="1228"/>
      <c r="BX83" s="1228"/>
      <c r="BY83" s="1228"/>
      <c r="BZ83" s="1228"/>
      <c r="CA83" s="1228"/>
      <c r="CB83" s="1228"/>
      <c r="CC83" s="1228"/>
      <c r="CD83" s="1228"/>
      <c r="CE83" s="1228"/>
      <c r="CF83" s="1228"/>
      <c r="CG83" s="1228"/>
      <c r="CH83" s="1228"/>
      <c r="CI83" s="1228"/>
      <c r="CJ83" s="1228"/>
      <c r="CK83" s="1228"/>
      <c r="CL83" s="1228"/>
      <c r="CM83" s="1228"/>
      <c r="CN83" s="1228"/>
      <c r="CO83" s="1228"/>
      <c r="CP83" s="1228"/>
      <c r="CQ83" s="1228"/>
      <c r="CR83" s="1228"/>
      <c r="CS83" s="1228"/>
      <c r="CT83" s="1228"/>
      <c r="CU83" s="1228"/>
      <c r="CV83" s="1228"/>
      <c r="CW83" s="1228"/>
      <c r="CX83" s="1228"/>
      <c r="CY83" s="1228"/>
      <c r="CZ83" s="1228"/>
      <c r="DA83" s="1228"/>
      <c r="DB83" s="1228"/>
      <c r="DC83" s="1228"/>
      <c r="DD83" s="1229"/>
    </row>
    <row r="84" spans="2:109" x14ac:dyDescent="0.15">
      <c r="DD84" s="1219"/>
      <c r="DE84" s="1219"/>
    </row>
    <row r="85" spans="2:109" x14ac:dyDescent="0.15">
      <c r="DD85" s="1219"/>
      <c r="DE85" s="1219"/>
    </row>
  </sheetData>
  <sheetProtection algorithmName="SHA-512" hashValue="Pw6YVFBoIjjAvnfENyytdpRyYIRaRxwXMUWLFhtZ3RFB47cz+Ps/9xgP4CpaOdZZNQCWuU0ghEChIjvPtODSrQ==" saltValue="Hlrgbt1sKk4T6mwOpD8HT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2" zoomScaleNormal="100" zoomScaleSheetLayoutView="70" workbookViewId="0">
      <selection activeCell="AN55" sqref="AN55:BA58"/>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518</v>
      </c>
    </row>
  </sheetData>
  <sheetProtection algorithmName="SHA-512" hashValue="65aI45sG4Wt0tLRrMzBPe7gBmYYcsKBttseW2jg3pESxheEEWrzx5qA8/e8E95IDIY9O9cKfzJfG/AXU9zCDyw==" saltValue="4Byl4fkMgwW/JgkqlZbEa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1" zoomScaleNormal="100" zoomScaleSheetLayoutView="55" workbookViewId="0">
      <selection activeCell="AN55" sqref="AN55:BA58"/>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518</v>
      </c>
    </row>
  </sheetData>
  <sheetProtection algorithmName="SHA-512" hashValue="hj/fiRHhSDHiFPwQwwQbvO0KarO1P0HhtKerzjFaxXkEgxKizzThDrS3vEugm5TqSjYstuLZmxdwwfCliDv4Kg==" saltValue="YqXoGkJnQrTTAO6akGWwl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568</v>
      </c>
      <c r="G2" s="151"/>
      <c r="H2" s="152"/>
    </row>
    <row r="3" spans="1:8" x14ac:dyDescent="0.15">
      <c r="A3" s="148" t="s">
        <v>561</v>
      </c>
      <c r="B3" s="153"/>
      <c r="C3" s="154"/>
      <c r="D3" s="155">
        <v>160409</v>
      </c>
      <c r="E3" s="156"/>
      <c r="F3" s="157">
        <v>85173</v>
      </c>
      <c r="G3" s="158"/>
      <c r="H3" s="159"/>
    </row>
    <row r="4" spans="1:8" x14ac:dyDescent="0.15">
      <c r="A4" s="160"/>
      <c r="B4" s="161"/>
      <c r="C4" s="162"/>
      <c r="D4" s="163">
        <v>92973</v>
      </c>
      <c r="E4" s="164"/>
      <c r="F4" s="165">
        <v>43913</v>
      </c>
      <c r="G4" s="166"/>
      <c r="H4" s="167"/>
    </row>
    <row r="5" spans="1:8" x14ac:dyDescent="0.15">
      <c r="A5" s="148" t="s">
        <v>563</v>
      </c>
      <c r="B5" s="153"/>
      <c r="C5" s="154"/>
      <c r="D5" s="155">
        <v>192497</v>
      </c>
      <c r="E5" s="156"/>
      <c r="F5" s="157">
        <v>94081</v>
      </c>
      <c r="G5" s="158"/>
      <c r="H5" s="159"/>
    </row>
    <row r="6" spans="1:8" x14ac:dyDescent="0.15">
      <c r="A6" s="160"/>
      <c r="B6" s="161"/>
      <c r="C6" s="162"/>
      <c r="D6" s="163">
        <v>115862</v>
      </c>
      <c r="E6" s="164"/>
      <c r="F6" s="165">
        <v>48949</v>
      </c>
      <c r="G6" s="166"/>
      <c r="H6" s="167"/>
    </row>
    <row r="7" spans="1:8" x14ac:dyDescent="0.15">
      <c r="A7" s="148" t="s">
        <v>564</v>
      </c>
      <c r="B7" s="153"/>
      <c r="C7" s="154"/>
      <c r="D7" s="155">
        <v>123787</v>
      </c>
      <c r="E7" s="156"/>
      <c r="F7" s="157">
        <v>92632</v>
      </c>
      <c r="G7" s="158"/>
      <c r="H7" s="159"/>
    </row>
    <row r="8" spans="1:8" x14ac:dyDescent="0.15">
      <c r="A8" s="160"/>
      <c r="B8" s="161"/>
      <c r="C8" s="162"/>
      <c r="D8" s="163">
        <v>64283</v>
      </c>
      <c r="E8" s="164"/>
      <c r="F8" s="165">
        <v>47978</v>
      </c>
      <c r="G8" s="166"/>
      <c r="H8" s="167"/>
    </row>
    <row r="9" spans="1:8" x14ac:dyDescent="0.15">
      <c r="A9" s="148" t="s">
        <v>565</v>
      </c>
      <c r="B9" s="153"/>
      <c r="C9" s="154"/>
      <c r="D9" s="155">
        <v>83737</v>
      </c>
      <c r="E9" s="156"/>
      <c r="F9" s="157">
        <v>96469</v>
      </c>
      <c r="G9" s="158"/>
      <c r="H9" s="159"/>
    </row>
    <row r="10" spans="1:8" x14ac:dyDescent="0.15">
      <c r="A10" s="160"/>
      <c r="B10" s="161"/>
      <c r="C10" s="162"/>
      <c r="D10" s="163">
        <v>41949</v>
      </c>
      <c r="E10" s="164"/>
      <c r="F10" s="165">
        <v>49775</v>
      </c>
      <c r="G10" s="166"/>
      <c r="H10" s="167"/>
    </row>
    <row r="11" spans="1:8" x14ac:dyDescent="0.15">
      <c r="A11" s="148" t="s">
        <v>566</v>
      </c>
      <c r="B11" s="153"/>
      <c r="C11" s="154"/>
      <c r="D11" s="155">
        <v>100238</v>
      </c>
      <c r="E11" s="156"/>
      <c r="F11" s="157">
        <v>85743</v>
      </c>
      <c r="G11" s="158"/>
      <c r="H11" s="159"/>
    </row>
    <row r="12" spans="1:8" x14ac:dyDescent="0.15">
      <c r="A12" s="160"/>
      <c r="B12" s="161"/>
      <c r="C12" s="168"/>
      <c r="D12" s="163">
        <v>47063</v>
      </c>
      <c r="E12" s="164"/>
      <c r="F12" s="165">
        <v>45231</v>
      </c>
      <c r="G12" s="166"/>
      <c r="H12" s="167"/>
    </row>
    <row r="13" spans="1:8" x14ac:dyDescent="0.15">
      <c r="A13" s="148"/>
      <c r="B13" s="153"/>
      <c r="C13" s="169"/>
      <c r="D13" s="170">
        <v>132134</v>
      </c>
      <c r="E13" s="171"/>
      <c r="F13" s="172">
        <v>90820</v>
      </c>
      <c r="G13" s="173"/>
      <c r="H13" s="159"/>
    </row>
    <row r="14" spans="1:8" x14ac:dyDescent="0.15">
      <c r="A14" s="160"/>
      <c r="B14" s="161"/>
      <c r="C14" s="162"/>
      <c r="D14" s="163">
        <v>72426</v>
      </c>
      <c r="E14" s="164"/>
      <c r="F14" s="165">
        <v>47169</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3.97</v>
      </c>
      <c r="C19" s="174">
        <f>ROUND(VALUE(SUBSTITUTE(実質収支比率等に係る経年分析!G$48,"▲","-")),2)</f>
        <v>3.69</v>
      </c>
      <c r="D19" s="174">
        <f>ROUND(VALUE(SUBSTITUTE(実質収支比率等に係る経年分析!H$48,"▲","-")),2)</f>
        <v>3.62</v>
      </c>
      <c r="E19" s="174">
        <f>ROUND(VALUE(SUBSTITUTE(実質収支比率等に係る経年分析!I$48,"▲","-")),2)</f>
        <v>5.77</v>
      </c>
      <c r="F19" s="174">
        <f>ROUND(VALUE(SUBSTITUTE(実質収支比率等に係る経年分析!J$48,"▲","-")),2)</f>
        <v>4.1399999999999997</v>
      </c>
    </row>
    <row r="20" spans="1:11" x14ac:dyDescent="0.15">
      <c r="A20" s="174" t="s">
        <v>57</v>
      </c>
      <c r="B20" s="174">
        <f>ROUND(VALUE(SUBSTITUTE(実質収支比率等に係る経年分析!F$47,"▲","-")),2)</f>
        <v>9.58</v>
      </c>
      <c r="C20" s="174">
        <f>ROUND(VALUE(SUBSTITUTE(実質収支比率等に係る経年分析!G$47,"▲","-")),2)</f>
        <v>8.7100000000000009</v>
      </c>
      <c r="D20" s="174">
        <f>ROUND(VALUE(SUBSTITUTE(実質収支比率等に係る経年分析!H$47,"▲","-")),2)</f>
        <v>10.43</v>
      </c>
      <c r="E20" s="174">
        <f>ROUND(VALUE(SUBSTITUTE(実質収支比率等に係る経年分析!I$47,"▲","-")),2)</f>
        <v>12.02</v>
      </c>
      <c r="F20" s="174">
        <f>ROUND(VALUE(SUBSTITUTE(実質収支比率等に係る経年分析!J$47,"▲","-")),2)</f>
        <v>15.48</v>
      </c>
    </row>
    <row r="21" spans="1:11" x14ac:dyDescent="0.15">
      <c r="A21" s="174" t="s">
        <v>58</v>
      </c>
      <c r="B21" s="174">
        <f>IF(ISNUMBER(VALUE(SUBSTITUTE(実質収支比率等に係る経年分析!F$49,"▲","-"))),ROUND(VALUE(SUBSTITUTE(実質収支比率等に係る経年分析!F$49,"▲","-")),2),NA())</f>
        <v>0.56000000000000005</v>
      </c>
      <c r="C21" s="174">
        <f>IF(ISNUMBER(VALUE(SUBSTITUTE(実質収支比率等に係る経年分析!G$49,"▲","-"))),ROUND(VALUE(SUBSTITUTE(実質収支比率等に係る経年分析!G$49,"▲","-")),2),NA())</f>
        <v>1.35</v>
      </c>
      <c r="D21" s="174">
        <f>IF(ISNUMBER(VALUE(SUBSTITUTE(実質収支比率等に係る経年分析!H$49,"▲","-"))),ROUND(VALUE(SUBSTITUTE(実質収支比率等に係る経年分析!H$49,"▲","-")),2),NA())</f>
        <v>2.0499999999999998</v>
      </c>
      <c r="E21" s="174">
        <f>IF(ISNUMBER(VALUE(SUBSTITUTE(実質収支比率等に係る経年分析!I$49,"▲","-"))),ROUND(VALUE(SUBSTITUTE(実質収支比率等に係る経年分析!I$49,"▲","-")),2),NA())</f>
        <v>4.2</v>
      </c>
      <c r="F21" s="174">
        <f>IF(ISNUMBER(VALUE(SUBSTITUTE(実質収支比率等に係る経年分析!J$49,"▲","-"))),ROUND(VALUE(SUBSTITUTE(実質収支比率等に係る経年分析!J$49,"▲","-")),2),NA())</f>
        <v>1.43</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壱岐市三島航路事業特別会計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壱岐市下水道事業特別会計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壱岐市後期高齢者医療事業特別会計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0.03</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0.03</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0.04</v>
      </c>
    </row>
    <row r="32" spans="1:11" x14ac:dyDescent="0.15">
      <c r="A32" s="175" t="str">
        <f>IF(連結実質赤字比率に係る赤字・黒字の構成分析!C$38="",NA(),連結実質赤字比率に係る赤字・黒字の構成分析!C$38)</f>
        <v>壱岐市国民健康保険事業特別会計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1.03</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0.31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0.08</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0.09</v>
      </c>
    </row>
    <row r="33" spans="1:16" x14ac:dyDescent="0.15">
      <c r="A33" s="175" t="str">
        <f>IF(連結実質赤字比率に係る赤字・黒字の構成分析!C$37="",NA(),連結実質赤字比率に係る赤字・黒字の構成分析!C$37)</f>
        <v>壱岐市農業機械銀行特別会計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0.18</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0.11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0.05</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0.17</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0.25</v>
      </c>
    </row>
    <row r="34" spans="1:16" x14ac:dyDescent="0.15">
      <c r="A34" s="175" t="str">
        <f>IF(連結実質赤字比率に係る赤字・黒字の構成分析!C$36="",NA(),連結実質赤字比率に係る赤字・黒字の構成分析!C$36)</f>
        <v>壱岐市介護保険事業特別会計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0.56999999999999995</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0.59</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0.92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1.35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1.89</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3.78</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3.57</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3.56</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5.59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3.88</v>
      </c>
    </row>
    <row r="36" spans="1:16" x14ac:dyDescent="0.15">
      <c r="A36" s="175" t="str">
        <f>IF(連結実質赤字比率に係る赤字・黒字の構成分析!C$34="",NA(),連結実質赤字比率に係る赤字・黒字の構成分析!C$34)</f>
        <v>壱岐市水道事業会計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6.5</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7.66</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7.34</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6.24</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6.42</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2724</v>
      </c>
      <c r="E42" s="176"/>
      <c r="F42" s="176"/>
      <c r="G42" s="176">
        <f>'実質公債費比率（分子）の構造'!L$52</f>
        <v>2523</v>
      </c>
      <c r="H42" s="176"/>
      <c r="I42" s="176"/>
      <c r="J42" s="176">
        <f>'実質公債費比率（分子）の構造'!M$52</f>
        <v>2591</v>
      </c>
      <c r="K42" s="176"/>
      <c r="L42" s="176"/>
      <c r="M42" s="176">
        <f>'実質公債費比率（分子）の構造'!N$52</f>
        <v>2599</v>
      </c>
      <c r="N42" s="176"/>
      <c r="O42" s="176"/>
      <c r="P42" s="176">
        <f>'実質公債費比率（分子）の構造'!O$52</f>
        <v>2593</v>
      </c>
    </row>
    <row r="43" spans="1:16" x14ac:dyDescent="0.15">
      <c r="A43" s="176" t="s">
        <v>66</v>
      </c>
      <c r="B43" s="176">
        <f>'実質公債費比率（分子）の構造'!K$51</f>
        <v>1</v>
      </c>
      <c r="C43" s="176"/>
      <c r="D43" s="176"/>
      <c r="E43" s="176">
        <f>'実質公債費比率（分子）の構造'!L$51</f>
        <v>1</v>
      </c>
      <c r="F43" s="176"/>
      <c r="G43" s="176"/>
      <c r="H43" s="176">
        <f>'実質公債費比率（分子）の構造'!M$51</f>
        <v>2</v>
      </c>
      <c r="I43" s="176"/>
      <c r="J43" s="176"/>
      <c r="K43" s="176" t="str">
        <f>'実質公債費比率（分子）の構造'!N$51</f>
        <v>-</v>
      </c>
      <c r="L43" s="176"/>
      <c r="M43" s="176"/>
      <c r="N43" s="176" t="str">
        <f>'実質公債費比率（分子）の構造'!O$51</f>
        <v>-</v>
      </c>
      <c r="O43" s="176"/>
      <c r="P43" s="176"/>
    </row>
    <row r="44" spans="1:16" x14ac:dyDescent="0.15">
      <c r="A44" s="176" t="s">
        <v>67</v>
      </c>
      <c r="B44" s="176">
        <f>'実質公債費比率（分子）の構造'!K$50</f>
        <v>11</v>
      </c>
      <c r="C44" s="176"/>
      <c r="D44" s="176"/>
      <c r="E44" s="176">
        <f>'実質公債費比率（分子）の構造'!L$50</f>
        <v>11</v>
      </c>
      <c r="F44" s="176"/>
      <c r="G44" s="176"/>
      <c r="H44" s="176">
        <f>'実質公債費比率（分子）の構造'!M$50</f>
        <v>10</v>
      </c>
      <c r="I44" s="176"/>
      <c r="J44" s="176"/>
      <c r="K44" s="176">
        <f>'実質公債費比率（分子）の構造'!N$50</f>
        <v>11</v>
      </c>
      <c r="L44" s="176"/>
      <c r="M44" s="176"/>
      <c r="N44" s="176">
        <f>'実質公債費比率（分子）の構造'!O$50</f>
        <v>6</v>
      </c>
      <c r="O44" s="176"/>
      <c r="P44" s="176"/>
    </row>
    <row r="45" spans="1:16" x14ac:dyDescent="0.15">
      <c r="A45" s="176" t="s">
        <v>68</v>
      </c>
      <c r="B45" s="176">
        <f>'実質公債費比率（分子）の構造'!K$49</f>
        <v>74</v>
      </c>
      <c r="C45" s="176"/>
      <c r="D45" s="176"/>
      <c r="E45" s="176">
        <f>'実質公債費比率（分子）の構造'!L$49</f>
        <v>92</v>
      </c>
      <c r="F45" s="176"/>
      <c r="G45" s="176"/>
      <c r="H45" s="176">
        <f>'実質公債費比率（分子）の構造'!M$49</f>
        <v>95</v>
      </c>
      <c r="I45" s="176"/>
      <c r="J45" s="176"/>
      <c r="K45" s="176">
        <f>'実質公債費比率（分子）の構造'!N$49</f>
        <v>79</v>
      </c>
      <c r="L45" s="176"/>
      <c r="M45" s="176"/>
      <c r="N45" s="176">
        <f>'実質公債費比率（分子）の構造'!O$49</f>
        <v>75</v>
      </c>
      <c r="O45" s="176"/>
      <c r="P45" s="176"/>
    </row>
    <row r="46" spans="1:16" x14ac:dyDescent="0.15">
      <c r="A46" s="176" t="s">
        <v>69</v>
      </c>
      <c r="B46" s="176">
        <f>'実質公債費比率（分子）の構造'!K$48</f>
        <v>435</v>
      </c>
      <c r="C46" s="176"/>
      <c r="D46" s="176"/>
      <c r="E46" s="176">
        <f>'実質公債費比率（分子）の構造'!L$48</f>
        <v>324</v>
      </c>
      <c r="F46" s="176"/>
      <c r="G46" s="176"/>
      <c r="H46" s="176">
        <f>'実質公債費比率（分子）の構造'!M$48</f>
        <v>251</v>
      </c>
      <c r="I46" s="176"/>
      <c r="J46" s="176"/>
      <c r="K46" s="176">
        <f>'実質公債費比率（分子）の構造'!N$48</f>
        <v>255</v>
      </c>
      <c r="L46" s="176"/>
      <c r="M46" s="176"/>
      <c r="N46" s="176">
        <f>'実質公債費比率（分子）の構造'!O$48</f>
        <v>273</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2863</v>
      </c>
      <c r="C49" s="176"/>
      <c r="D49" s="176"/>
      <c r="E49" s="176">
        <f>'実質公債費比率（分子）の構造'!L$45</f>
        <v>2828</v>
      </c>
      <c r="F49" s="176"/>
      <c r="G49" s="176"/>
      <c r="H49" s="176">
        <f>'実質公債費比率（分子）の構造'!M$45</f>
        <v>2832</v>
      </c>
      <c r="I49" s="176"/>
      <c r="J49" s="176"/>
      <c r="K49" s="176">
        <f>'実質公債費比率（分子）の構造'!N$45</f>
        <v>2915</v>
      </c>
      <c r="L49" s="176"/>
      <c r="M49" s="176"/>
      <c r="N49" s="176">
        <f>'実質公債費比率（分子）の構造'!O$45</f>
        <v>2982</v>
      </c>
      <c r="O49" s="176"/>
      <c r="P49" s="176"/>
    </row>
    <row r="50" spans="1:16" x14ac:dyDescent="0.15">
      <c r="A50" s="176" t="s">
        <v>73</v>
      </c>
      <c r="B50" s="176" t="e">
        <f>NA()</f>
        <v>#N/A</v>
      </c>
      <c r="C50" s="176">
        <f>IF(ISNUMBER('実質公債費比率（分子）の構造'!K$53),'実質公債費比率（分子）の構造'!K$53,NA())</f>
        <v>660</v>
      </c>
      <c r="D50" s="176" t="e">
        <f>NA()</f>
        <v>#N/A</v>
      </c>
      <c r="E50" s="176" t="e">
        <f>NA()</f>
        <v>#N/A</v>
      </c>
      <c r="F50" s="176">
        <f>IF(ISNUMBER('実質公債費比率（分子）の構造'!L$53),'実質公債費比率（分子）の構造'!L$53,NA())</f>
        <v>733</v>
      </c>
      <c r="G50" s="176" t="e">
        <f>NA()</f>
        <v>#N/A</v>
      </c>
      <c r="H50" s="176" t="e">
        <f>NA()</f>
        <v>#N/A</v>
      </c>
      <c r="I50" s="176">
        <f>IF(ISNUMBER('実質公債費比率（分子）の構造'!M$53),'実質公債費比率（分子）の構造'!M$53,NA())</f>
        <v>599</v>
      </c>
      <c r="J50" s="176" t="e">
        <f>NA()</f>
        <v>#N/A</v>
      </c>
      <c r="K50" s="176" t="e">
        <f>NA()</f>
        <v>#N/A</v>
      </c>
      <c r="L50" s="176">
        <f>IF(ISNUMBER('実質公債費比率（分子）の構造'!N$53),'実質公債費比率（分子）の構造'!N$53,NA())</f>
        <v>661</v>
      </c>
      <c r="M50" s="176" t="e">
        <f>NA()</f>
        <v>#N/A</v>
      </c>
      <c r="N50" s="176" t="e">
        <f>NA()</f>
        <v>#N/A</v>
      </c>
      <c r="O50" s="176">
        <f>IF(ISNUMBER('実質公債費比率（分子）の構造'!O$53),'実質公債費比率（分子）の構造'!O$53,NA())</f>
        <v>743</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22721</v>
      </c>
      <c r="E56" s="175"/>
      <c r="F56" s="175"/>
      <c r="G56" s="175">
        <f>'将来負担比率（分子）の構造'!J$52</f>
        <v>23533</v>
      </c>
      <c r="H56" s="175"/>
      <c r="I56" s="175"/>
      <c r="J56" s="175">
        <f>'将来負担比率（分子）の構造'!K$52</f>
        <v>22737</v>
      </c>
      <c r="K56" s="175"/>
      <c r="L56" s="175"/>
      <c r="M56" s="175">
        <f>'将来負担比率（分子）の構造'!L$52</f>
        <v>21735</v>
      </c>
      <c r="N56" s="175"/>
      <c r="O56" s="175"/>
      <c r="P56" s="175">
        <f>'将来負担比率（分子）の構造'!M$52</f>
        <v>20616</v>
      </c>
    </row>
    <row r="57" spans="1:16" x14ac:dyDescent="0.15">
      <c r="A57" s="175" t="s">
        <v>44</v>
      </c>
      <c r="B57" s="175"/>
      <c r="C57" s="175"/>
      <c r="D57" s="175">
        <f>'将来負担比率（分子）の構造'!I$51</f>
        <v>766</v>
      </c>
      <c r="E57" s="175"/>
      <c r="F57" s="175"/>
      <c r="G57" s="175">
        <f>'将来負担比率（分子）の構造'!J$51</f>
        <v>712</v>
      </c>
      <c r="H57" s="175"/>
      <c r="I57" s="175"/>
      <c r="J57" s="175">
        <f>'将来負担比率（分子）の構造'!K$51</f>
        <v>776</v>
      </c>
      <c r="K57" s="175"/>
      <c r="L57" s="175"/>
      <c r="M57" s="175">
        <f>'将来負担比率（分子）の構造'!L$51</f>
        <v>849</v>
      </c>
      <c r="N57" s="175"/>
      <c r="O57" s="175"/>
      <c r="P57" s="175">
        <f>'将来負担比率（分子）の構造'!M$51</f>
        <v>1019</v>
      </c>
    </row>
    <row r="58" spans="1:16" x14ac:dyDescent="0.15">
      <c r="A58" s="175" t="s">
        <v>43</v>
      </c>
      <c r="B58" s="175"/>
      <c r="C58" s="175"/>
      <c r="D58" s="175">
        <f>'将来負担比率（分子）の構造'!I$50</f>
        <v>7010</v>
      </c>
      <c r="E58" s="175"/>
      <c r="F58" s="175"/>
      <c r="G58" s="175">
        <f>'将来負担比率（分子）の構造'!J$50</f>
        <v>5075</v>
      </c>
      <c r="H58" s="175"/>
      <c r="I58" s="175"/>
      <c r="J58" s="175">
        <f>'将来負担比率（分子）の構造'!K$50</f>
        <v>5331</v>
      </c>
      <c r="K58" s="175"/>
      <c r="L58" s="175"/>
      <c r="M58" s="175">
        <f>'将来負担比率（分子）の構造'!L$50</f>
        <v>6332</v>
      </c>
      <c r="N58" s="175"/>
      <c r="O58" s="175"/>
      <c r="P58" s="175">
        <f>'将来負担比率（分子）の構造'!M$50</f>
        <v>7069</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617</v>
      </c>
      <c r="C62" s="175"/>
      <c r="D62" s="175"/>
      <c r="E62" s="175">
        <f>'将来負担比率（分子）の構造'!J$45</f>
        <v>646</v>
      </c>
      <c r="F62" s="175"/>
      <c r="G62" s="175"/>
      <c r="H62" s="175">
        <f>'将来負担比率（分子）の構造'!K$45</f>
        <v>689</v>
      </c>
      <c r="I62" s="175"/>
      <c r="J62" s="175"/>
      <c r="K62" s="175">
        <f>'将来負担比率（分子）の構造'!L$45</f>
        <v>1231</v>
      </c>
      <c r="L62" s="175"/>
      <c r="M62" s="175"/>
      <c r="N62" s="175">
        <f>'将来負担比率（分子）の構造'!M$45</f>
        <v>1909</v>
      </c>
      <c r="O62" s="175"/>
      <c r="P62" s="175"/>
    </row>
    <row r="63" spans="1:16" x14ac:dyDescent="0.15">
      <c r="A63" s="175" t="s">
        <v>36</v>
      </c>
      <c r="B63" s="175">
        <f>'将来負担比率（分子）の構造'!I$44</f>
        <v>1198</v>
      </c>
      <c r="C63" s="175"/>
      <c r="D63" s="175"/>
      <c r="E63" s="175">
        <f>'将来負担比率（分子）の構造'!J$44</f>
        <v>1113</v>
      </c>
      <c r="F63" s="175"/>
      <c r="G63" s="175"/>
      <c r="H63" s="175">
        <f>'将来負担比率（分子）の構造'!K$44</f>
        <v>1010</v>
      </c>
      <c r="I63" s="175"/>
      <c r="J63" s="175"/>
      <c r="K63" s="175">
        <f>'将来負担比率（分子）の構造'!L$44</f>
        <v>941</v>
      </c>
      <c r="L63" s="175"/>
      <c r="M63" s="175"/>
      <c r="N63" s="175">
        <f>'将来負担比率（分子）の構造'!M$44</f>
        <v>992</v>
      </c>
      <c r="O63" s="175"/>
      <c r="P63" s="175"/>
    </row>
    <row r="64" spans="1:16" x14ac:dyDescent="0.15">
      <c r="A64" s="175" t="s">
        <v>35</v>
      </c>
      <c r="B64" s="175">
        <f>'将来負担比率（分子）の構造'!I$43</f>
        <v>3620</v>
      </c>
      <c r="C64" s="175"/>
      <c r="D64" s="175"/>
      <c r="E64" s="175">
        <f>'将来負担比率（分子）の構造'!J$43</f>
        <v>3511</v>
      </c>
      <c r="F64" s="175"/>
      <c r="G64" s="175"/>
      <c r="H64" s="175">
        <f>'将来負担比率（分子）の構造'!K$43</f>
        <v>3195</v>
      </c>
      <c r="I64" s="175"/>
      <c r="J64" s="175"/>
      <c r="K64" s="175">
        <f>'将来負担比率（分子）の構造'!L$43</f>
        <v>2831</v>
      </c>
      <c r="L64" s="175"/>
      <c r="M64" s="175"/>
      <c r="N64" s="175">
        <f>'将来負担比率（分子）の構造'!M$43</f>
        <v>2546</v>
      </c>
      <c r="O64" s="175"/>
      <c r="P64" s="175"/>
    </row>
    <row r="65" spans="1:16" x14ac:dyDescent="0.15">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33</v>
      </c>
      <c r="B66" s="175">
        <f>'将来負担比率（分子）の構造'!I$41</f>
        <v>26357</v>
      </c>
      <c r="C66" s="175"/>
      <c r="D66" s="175"/>
      <c r="E66" s="175">
        <f>'将来負担比率（分子）の構造'!J$41</f>
        <v>27757</v>
      </c>
      <c r="F66" s="175"/>
      <c r="G66" s="175"/>
      <c r="H66" s="175">
        <f>'将来負担比率（分子）の構造'!K$41</f>
        <v>27229</v>
      </c>
      <c r="I66" s="175"/>
      <c r="J66" s="175"/>
      <c r="K66" s="175">
        <f>'将来負担比率（分子）の構造'!L$41</f>
        <v>26296</v>
      </c>
      <c r="L66" s="175"/>
      <c r="M66" s="175"/>
      <c r="N66" s="175">
        <f>'将来負担比率（分子）の構造'!M$41</f>
        <v>25144</v>
      </c>
      <c r="O66" s="175"/>
      <c r="P66" s="175"/>
    </row>
    <row r="67" spans="1:16" x14ac:dyDescent="0.15">
      <c r="A67" s="175" t="s">
        <v>77</v>
      </c>
      <c r="B67" s="175" t="e">
        <f>NA()</f>
        <v>#N/A</v>
      </c>
      <c r="C67" s="175">
        <f>IF(ISNUMBER('将来負担比率（分子）の構造'!I$53), IF('将来負担比率（分子）の構造'!I$53 &lt; 0, 0, '将来負担比率（分子）の構造'!I$53), NA())</f>
        <v>1297</v>
      </c>
      <c r="D67" s="175" t="e">
        <f>NA()</f>
        <v>#N/A</v>
      </c>
      <c r="E67" s="175" t="e">
        <f>NA()</f>
        <v>#N/A</v>
      </c>
      <c r="F67" s="175">
        <f>IF(ISNUMBER('将来負担比率（分子）の構造'!J$53), IF('将来負担比率（分子）の構造'!J$53 &lt; 0, 0, '将来負担比率（分子）の構造'!J$53), NA())</f>
        <v>3708</v>
      </c>
      <c r="G67" s="175" t="e">
        <f>NA()</f>
        <v>#N/A</v>
      </c>
      <c r="H67" s="175" t="e">
        <f>NA()</f>
        <v>#N/A</v>
      </c>
      <c r="I67" s="175">
        <f>IF(ISNUMBER('将来負担比率（分子）の構造'!K$53), IF('将来負担比率（分子）の構造'!K$53 &lt; 0, 0, '将来負担比率（分子）の構造'!K$53), NA())</f>
        <v>3280</v>
      </c>
      <c r="J67" s="175" t="e">
        <f>NA()</f>
        <v>#N/A</v>
      </c>
      <c r="K67" s="175" t="e">
        <f>NA()</f>
        <v>#N/A</v>
      </c>
      <c r="L67" s="175">
        <f>IF(ISNUMBER('将来負担比率（分子）の構造'!L$53), IF('将来負担比率（分子）の構造'!L$53 &lt; 0, 0, '将来負担比率（分子）の構造'!L$53), NA())</f>
        <v>2383</v>
      </c>
      <c r="M67" s="175" t="e">
        <f>NA()</f>
        <v>#N/A</v>
      </c>
      <c r="N67" s="175" t="e">
        <f>NA()</f>
        <v>#N/A</v>
      </c>
      <c r="O67" s="175">
        <f>IF(ISNUMBER('将来負担比率（分子）の構造'!M$53), IF('将来負担比率（分子）の構造'!M$53 &lt; 0, 0, '将来負担比率（分子）の構造'!M$53), NA())</f>
        <v>1887</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1304</v>
      </c>
      <c r="C72" s="179">
        <f>基金残高に係る経年分析!G55</f>
        <v>1554</v>
      </c>
      <c r="D72" s="179">
        <f>基金残高に係る経年分析!H55</f>
        <v>1958</v>
      </c>
    </row>
    <row r="73" spans="1:16" x14ac:dyDescent="0.15">
      <c r="A73" s="178" t="s">
        <v>80</v>
      </c>
      <c r="B73" s="179">
        <f>基金残高に係る経年分析!F56</f>
        <v>766</v>
      </c>
      <c r="C73" s="179">
        <f>基金残高に係る経年分析!G56</f>
        <v>1426</v>
      </c>
      <c r="D73" s="179">
        <f>基金残高に係る経年分析!H56</f>
        <v>1516</v>
      </c>
    </row>
    <row r="74" spans="1:16" x14ac:dyDescent="0.15">
      <c r="A74" s="178" t="s">
        <v>81</v>
      </c>
      <c r="B74" s="179">
        <f>基金残高に係る経年分析!F57</f>
        <v>5982</v>
      </c>
      <c r="C74" s="179">
        <f>基金残高に係る経年分析!G57</f>
        <v>6267</v>
      </c>
      <c r="D74" s="179">
        <f>基金残高に係る経年分析!H57</f>
        <v>6538</v>
      </c>
    </row>
  </sheetData>
  <sheetProtection algorithmName="SHA-512" hashValue="S3k500cSyQEe4OAf4O+0G4qQvy90EHdH9Dg5yQkQK1/h2+6PGotsLSJlaoyCjjiQiDJdCa9DFsVQUCXir2zRsA==" saltValue="14sgNY9M/xzUIp8lIJZdUQ=="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2024-03-18T23:47:51Z</cp:lastPrinted>
  <dcterms:created xsi:type="dcterms:W3CDTF">2024-02-05T03:34:41Z</dcterms:created>
  <dcterms:modified xsi:type="dcterms:W3CDTF">2024-09-24T00:58:14Z</dcterms:modified>
  <cp:category/>
</cp:coreProperties>
</file>