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85" windowHeight="11295" activeTab="0"/>
  </bookViews>
  <sheets>
    <sheet name="旅客数【乗降客】（Ｈ16～）" sheetId="1" r:id="rId1"/>
    <sheet name="貨物取扱量（年・港別Ｈ２４～） " sheetId="2" r:id="rId2"/>
    <sheet name="貨物取扱量（年・港別Ｈ１６～Ｈ２３）" sheetId="3" r:id="rId3"/>
    <sheet name="Sheet1" sheetId="4" r:id="rId4"/>
  </sheets>
  <definedNames>
    <definedName name="_xlnm.Print_Area" localSheetId="1">'貨物取扱量（年・港別Ｈ２４～） '!$A$1:$J$12</definedName>
    <definedName name="_xlnm.Print_Area" localSheetId="0">'旅客数【乗降客】（Ｈ16～）'!$A$1:$P$24</definedName>
  </definedNames>
  <calcPr fullCalcOnLoad="1"/>
</workbook>
</file>

<file path=xl/sharedStrings.xml><?xml version="1.0" encoding="utf-8"?>
<sst xmlns="http://schemas.openxmlformats.org/spreadsheetml/2006/main" count="75" uniqueCount="59">
  <si>
    <t>１２年</t>
  </si>
  <si>
    <t>１３年</t>
  </si>
  <si>
    <t>１４年</t>
  </si>
  <si>
    <t>１５年</t>
  </si>
  <si>
    <t>郷ノ浦港</t>
  </si>
  <si>
    <t>印通寺港</t>
  </si>
  <si>
    <t>勝本港</t>
  </si>
  <si>
    <t>海運計</t>
  </si>
  <si>
    <t>壱岐空港</t>
  </si>
  <si>
    <t>区　分</t>
  </si>
  <si>
    <t>合　計</t>
  </si>
  <si>
    <t>単位：ｔ</t>
  </si>
  <si>
    <t>６．貨物取扱量（年・港別）</t>
  </si>
  <si>
    <t>（５）交通</t>
  </si>
  <si>
    <t>１７年</t>
  </si>
  <si>
    <t xml:space="preserve"> 286(kg)</t>
  </si>
  <si>
    <t>485(kg)</t>
  </si>
  <si>
    <t>1,397(kg)</t>
  </si>
  <si>
    <t>　資料：港湾統計年報、全国空港ターミナルビル要覧</t>
  </si>
  <si>
    <t>１８年</t>
  </si>
  <si>
    <t>1,443(kg)</t>
  </si>
  <si>
    <t>１９年</t>
  </si>
  <si>
    <t>3,268(kg)</t>
  </si>
  <si>
    <t>２０年</t>
  </si>
  <si>
    <t>２１年</t>
  </si>
  <si>
    <t>２２年</t>
  </si>
  <si>
    <t>２３年</t>
  </si>
  <si>
    <t>２５年</t>
  </si>
  <si>
    <t>２６年</t>
  </si>
  <si>
    <t>２７年</t>
  </si>
  <si>
    <t>平成２４年</t>
  </si>
  <si>
    <t>平成１６年</t>
  </si>
  <si>
    <t>２８年</t>
  </si>
  <si>
    <t>単位：t　（壱岐空港のみkg）</t>
  </si>
  <si>
    <r>
      <t>　資料：</t>
    </r>
    <r>
      <rPr>
        <sz val="11"/>
        <rFont val="ＭＳ Ｐゴシック"/>
        <family val="3"/>
      </rPr>
      <t>港湾統計年報・壱岐空港管理事務所（各年）</t>
    </r>
  </si>
  <si>
    <t>対前年
増減率</t>
  </si>
  <si>
    <t>平成 16年</t>
  </si>
  <si>
    <t>-</t>
  </si>
  <si>
    <t>平成 17年</t>
  </si>
  <si>
    <t>平成 18年</t>
  </si>
  <si>
    <t>平成 19年</t>
  </si>
  <si>
    <t>平成 20年</t>
  </si>
  <si>
    <t>平成 21年</t>
  </si>
  <si>
    <t>平成 22年</t>
  </si>
  <si>
    <t>平成 23年</t>
  </si>
  <si>
    <t>平成 24年</t>
  </si>
  <si>
    <t>平成 25年</t>
  </si>
  <si>
    <t>平成 26年</t>
  </si>
  <si>
    <t>平成 27年</t>
  </si>
  <si>
    <t>平成 28年</t>
  </si>
  <si>
    <t>平成 29年</t>
  </si>
  <si>
    <t>平成 30年</t>
  </si>
  <si>
    <t>平成 31年</t>
  </si>
  <si>
    <t>令和 2年</t>
  </si>
  <si>
    <t>令和 3年</t>
  </si>
  <si>
    <t>資料：壱岐空港管理事務所（各年）</t>
  </si>
  <si>
    <t>壱岐空港
貨物取扱量</t>
  </si>
  <si>
    <t>（注）港関係省略</t>
  </si>
  <si>
    <t>６．貨物取扱量(壱岐空港)（年・港別）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</si>
</sst>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&quot;（kg）&quot;"/>
    <numFmt numFmtId="179" formatCode="0.00;&quot;△ &quot;0.00"/>
    <numFmt numFmtId="180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3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.7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6" fontId="6" fillId="0" borderId="0" xfId="57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 wrapText="1"/>
    </xf>
    <xf numFmtId="179" fontId="52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38" fontId="8" fillId="0" borderId="10" xfId="48" applyFont="1" applyBorder="1" applyAlignment="1">
      <alignment horizontal="right" vertical="center"/>
    </xf>
    <xf numFmtId="38" fontId="8" fillId="0" borderId="12" xfId="48" applyFont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331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03075"/>
          <c:w val="0.88225"/>
          <c:h val="0.87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'旅客数【乗降客】（Ｈ16～）'!$B$4</c:f>
              <c:strCache>
                <c:ptCount val="1"/>
                <c:pt idx="0">
                  <c:v>壱岐空港
貨物取扱量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'旅客数【乗降客】（Ｈ16～）'!$A$5:$A$22</c:f>
              <c:strCache/>
            </c:strRef>
          </c:cat>
          <c:val>
            <c:numRef>
              <c:f>'旅客数【乗降客】（Ｈ16～）'!$B$5:$B$22</c:f>
              <c:numCache/>
            </c:numRef>
          </c:val>
        </c:ser>
        <c:overlap val="100"/>
        <c:gapWidth val="70"/>
        <c:axId val="37057833"/>
        <c:axId val="45935302"/>
      </c:barChart>
      <c:lineChart>
        <c:grouping val="standard"/>
        <c:varyColors val="0"/>
        <c:ser>
          <c:idx val="4"/>
          <c:order val="1"/>
          <c:tx>
            <c:strRef>
              <c:f>'旅客数【乗降客】（Ｈ16～）'!$C$4</c:f>
              <c:strCache>
                <c:ptCount val="1"/>
                <c:pt idx="0">
                  <c:v>対前年
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'旅客数【乗降客】（Ｈ16～）'!$A$5:$A$22</c:f>
              <c:strCache/>
            </c:strRef>
          </c:cat>
          <c:val>
            <c:numRef>
              <c:f>'旅客数【乗降客】（Ｈ16～）'!$C$5:$C$22</c:f>
              <c:numCache/>
            </c:numRef>
          </c:val>
          <c:smooth val="0"/>
        </c:ser>
        <c:axId val="50589999"/>
        <c:axId val="66091060"/>
      </c:lineChart>
      <c:catAx>
        <c:axId val="37057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9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35302"/>
        <c:crosses val="autoZero"/>
        <c:auto val="1"/>
        <c:lblOffset val="100"/>
        <c:tickLblSkip val="1"/>
        <c:noMultiLvlLbl val="0"/>
      </c:catAx>
      <c:valAx>
        <c:axId val="459353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壱岐空港利用客数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57833"/>
        <c:crossesAt val="1"/>
        <c:crossBetween val="between"/>
        <c:dispUnits/>
      </c:valAx>
      <c:catAx>
        <c:axId val="5058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41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091060"/>
        <c:crosses val="autoZero"/>
        <c:auto val="1"/>
        <c:lblOffset val="100"/>
        <c:tickLblSkip val="1"/>
        <c:noMultiLvlLbl val="0"/>
      </c:catAx>
      <c:valAx>
        <c:axId val="66091060"/>
        <c:scaling>
          <c:orientation val="minMax"/>
          <c:max val="200"/>
          <c:min val="-2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99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5"/>
          <c:y val="0.59075"/>
          <c:w val="0.479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47625</xdr:rowOff>
    </xdr:from>
    <xdr:to>
      <xdr:col>15</xdr:col>
      <xdr:colOff>571500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533775" y="828675"/>
        <a:ext cx="86868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tabSelected="1"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9.625" style="1" customWidth="1"/>
    <col min="2" max="2" width="16.875" style="1" customWidth="1"/>
    <col min="3" max="3" width="18.375" style="1" customWidth="1"/>
    <col min="4" max="16384" width="9.00390625" style="1" customWidth="1"/>
  </cols>
  <sheetData>
    <row r="1" spans="1:2" ht="21">
      <c r="A1" s="14" t="s">
        <v>13</v>
      </c>
      <c r="B1" s="14"/>
    </row>
    <row r="2" spans="1:2" ht="27" customHeight="1">
      <c r="A2" s="31" t="s">
        <v>58</v>
      </c>
      <c r="B2" s="31"/>
    </row>
    <row r="3" spans="1:2" ht="13.5">
      <c r="A3" s="7"/>
      <c r="B3" s="7"/>
    </row>
    <row r="4" spans="1:3" ht="39" customHeight="1">
      <c r="A4" s="32" t="s">
        <v>9</v>
      </c>
      <c r="B4" s="33" t="s">
        <v>56</v>
      </c>
      <c r="C4" s="33" t="s">
        <v>35</v>
      </c>
    </row>
    <row r="5" spans="1:3" ht="27" customHeight="1">
      <c r="A5" s="34" t="s">
        <v>36</v>
      </c>
      <c r="B5" s="41">
        <v>485</v>
      </c>
      <c r="C5" s="35" t="s">
        <v>37</v>
      </c>
    </row>
    <row r="6" spans="1:3" ht="27" customHeight="1">
      <c r="A6" s="34" t="s">
        <v>38</v>
      </c>
      <c r="B6" s="41">
        <v>1397</v>
      </c>
      <c r="C6" s="36">
        <f>(B6/B5-1)*100</f>
        <v>188.04123711340205</v>
      </c>
    </row>
    <row r="7" spans="1:3" ht="27" customHeight="1">
      <c r="A7" s="34" t="s">
        <v>39</v>
      </c>
      <c r="B7" s="42">
        <v>1443</v>
      </c>
      <c r="C7" s="36">
        <f aca="true" t="shared" si="0" ref="C7:C22">(B7/B6-1)*100</f>
        <v>3.2927702219040844</v>
      </c>
    </row>
    <row r="8" spans="1:3" ht="27" customHeight="1">
      <c r="A8" s="34" t="s">
        <v>40</v>
      </c>
      <c r="B8" s="42">
        <v>3268</v>
      </c>
      <c r="C8" s="36">
        <f t="shared" si="0"/>
        <v>126.47262647262649</v>
      </c>
    </row>
    <row r="9" spans="1:3" ht="27" customHeight="1">
      <c r="A9" s="34" t="s">
        <v>41</v>
      </c>
      <c r="B9" s="43">
        <v>3730</v>
      </c>
      <c r="C9" s="36">
        <f t="shared" si="0"/>
        <v>14.137086903304773</v>
      </c>
    </row>
    <row r="10" spans="1:3" ht="27" customHeight="1">
      <c r="A10" s="34" t="s">
        <v>42</v>
      </c>
      <c r="B10" s="43">
        <v>4216</v>
      </c>
      <c r="C10" s="36">
        <f t="shared" si="0"/>
        <v>13.029490616621974</v>
      </c>
    </row>
    <row r="11" spans="1:3" ht="27" customHeight="1">
      <c r="A11" s="34" t="s">
        <v>43</v>
      </c>
      <c r="B11" s="43">
        <v>5923</v>
      </c>
      <c r="C11" s="36">
        <f t="shared" si="0"/>
        <v>40.488614800759</v>
      </c>
    </row>
    <row r="12" spans="1:3" ht="27" customHeight="1">
      <c r="A12" s="34" t="s">
        <v>44</v>
      </c>
      <c r="B12" s="43">
        <v>4642</v>
      </c>
      <c r="C12" s="36">
        <f t="shared" si="0"/>
        <v>-21.627553604592265</v>
      </c>
    </row>
    <row r="13" spans="1:3" ht="27" customHeight="1">
      <c r="A13" s="34" t="s">
        <v>45</v>
      </c>
      <c r="B13" s="43">
        <v>4388</v>
      </c>
      <c r="C13" s="36">
        <f t="shared" si="0"/>
        <v>-5.4717794054286895</v>
      </c>
    </row>
    <row r="14" spans="1:3" ht="27" customHeight="1">
      <c r="A14" s="34" t="s">
        <v>46</v>
      </c>
      <c r="B14" s="43">
        <v>2267</v>
      </c>
      <c r="C14" s="36">
        <f t="shared" si="0"/>
        <v>-48.336371923427535</v>
      </c>
    </row>
    <row r="15" spans="1:3" ht="27" customHeight="1">
      <c r="A15" s="34" t="s">
        <v>47</v>
      </c>
      <c r="B15" s="44">
        <v>1520</v>
      </c>
      <c r="C15" s="36">
        <f t="shared" si="0"/>
        <v>-32.95103661226291</v>
      </c>
    </row>
    <row r="16" spans="1:3" ht="27" customHeight="1">
      <c r="A16" s="34" t="s">
        <v>48</v>
      </c>
      <c r="B16" s="45">
        <v>2246</v>
      </c>
      <c r="C16" s="36">
        <f t="shared" si="0"/>
        <v>47.76315789473684</v>
      </c>
    </row>
    <row r="17" spans="1:4" ht="27" customHeight="1">
      <c r="A17" s="34" t="s">
        <v>49</v>
      </c>
      <c r="B17" s="45">
        <v>2247</v>
      </c>
      <c r="C17" s="36">
        <f t="shared" si="0"/>
        <v>0.04452359750668489</v>
      </c>
      <c r="D17" s="37"/>
    </row>
    <row r="18" spans="1:4" ht="27" customHeight="1">
      <c r="A18" s="34" t="s">
        <v>50</v>
      </c>
      <c r="B18" s="45">
        <v>632</v>
      </c>
      <c r="C18" s="36">
        <f t="shared" si="0"/>
        <v>-71.87360925678684</v>
      </c>
      <c r="D18" s="37"/>
    </row>
    <row r="19" spans="1:4" ht="27" customHeight="1">
      <c r="A19" s="34" t="s">
        <v>51</v>
      </c>
      <c r="B19" s="45">
        <v>293</v>
      </c>
      <c r="C19" s="36">
        <f t="shared" si="0"/>
        <v>-53.63924050632911</v>
      </c>
      <c r="D19" s="37"/>
    </row>
    <row r="20" spans="1:4" ht="27" customHeight="1">
      <c r="A20" s="34" t="s">
        <v>52</v>
      </c>
      <c r="B20" s="45">
        <v>369</v>
      </c>
      <c r="C20" s="36">
        <f t="shared" si="0"/>
        <v>25.938566552901033</v>
      </c>
      <c r="D20" s="37"/>
    </row>
    <row r="21" spans="1:4" ht="27" customHeight="1">
      <c r="A21" s="34" t="s">
        <v>53</v>
      </c>
      <c r="B21" s="45">
        <v>468</v>
      </c>
      <c r="C21" s="36">
        <f t="shared" si="0"/>
        <v>26.82926829268293</v>
      </c>
      <c r="D21" s="37"/>
    </row>
    <row r="22" spans="1:4" ht="27" customHeight="1">
      <c r="A22" s="34" t="s">
        <v>54</v>
      </c>
      <c r="B22" s="45">
        <v>483</v>
      </c>
      <c r="C22" s="36">
        <f t="shared" si="0"/>
        <v>3.205128205128216</v>
      </c>
      <c r="D22" s="37"/>
    </row>
    <row r="23" spans="1:3" s="40" customFormat="1" ht="19.5" customHeight="1">
      <c r="A23" s="38"/>
      <c r="B23" s="38"/>
      <c r="C23" s="39" t="s">
        <v>55</v>
      </c>
    </row>
    <row r="24" spans="1:3" s="40" customFormat="1" ht="19.5" customHeight="1">
      <c r="A24" s="38"/>
      <c r="B24" s="38"/>
      <c r="C24" s="39" t="s">
        <v>57</v>
      </c>
    </row>
    <row r="25" spans="1:2" ht="27" customHeight="1">
      <c r="A25" s="21"/>
      <c r="B25" s="21"/>
    </row>
    <row r="26" spans="1:2" ht="27" customHeight="1">
      <c r="A26" s="21"/>
      <c r="B26" s="21"/>
    </row>
    <row r="27" spans="1:2" ht="27" customHeight="1">
      <c r="A27" s="21"/>
      <c r="B27" s="21"/>
    </row>
    <row r="28" spans="1:2" ht="27" customHeight="1">
      <c r="A28" s="21"/>
      <c r="B28" s="21"/>
    </row>
    <row r="29" spans="1:2" ht="27" customHeight="1">
      <c r="A29" s="21"/>
      <c r="B29" s="21"/>
    </row>
    <row r="30" ht="27" customHeight="1"/>
  </sheetData>
  <sheetProtection/>
  <printOptions/>
  <pageMargins left="0.7874015748031497" right="0.31496062992125984" top="0.4330708661417323" bottom="0.2362204724409449" header="0.4724409448818898" footer="0.1968503937007874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Col="1"/>
  <cols>
    <col min="1" max="1" width="10.00390625" style="1" customWidth="1"/>
    <col min="2" max="5" width="10.75390625" style="1" hidden="1" customWidth="1" outlineLevel="1"/>
    <col min="6" max="6" width="10.75390625" style="1" customWidth="1" collapsed="1"/>
    <col min="7" max="9" width="10.75390625" style="1" customWidth="1"/>
    <col min="10" max="16384" width="9.00390625" style="1" customWidth="1"/>
  </cols>
  <sheetData>
    <row r="1" ht="21">
      <c r="A1" s="14" t="s">
        <v>13</v>
      </c>
    </row>
    <row r="2" spans="1:5" ht="24.75" customHeight="1">
      <c r="A2" s="26" t="s">
        <v>12</v>
      </c>
      <c r="B2" s="5"/>
      <c r="C2" s="5"/>
      <c r="D2" s="5"/>
      <c r="E2" s="5"/>
    </row>
    <row r="3" spans="1:5" ht="17.25" customHeight="1">
      <c r="A3" s="26"/>
      <c r="B3" s="5"/>
      <c r="C3" s="5"/>
      <c r="D3" s="5"/>
      <c r="E3" s="5"/>
    </row>
    <row r="4" spans="2:10" ht="17.25" customHeight="1">
      <c r="B4" s="5"/>
      <c r="C4" s="5"/>
      <c r="D4" s="5"/>
      <c r="E4" s="5"/>
      <c r="G4" s="11"/>
      <c r="J4" s="30" t="s">
        <v>33</v>
      </c>
    </row>
    <row r="5" spans="1:10" ht="24.75" customHeight="1">
      <c r="A5" s="46" t="s">
        <v>9</v>
      </c>
      <c r="B5" s="46" t="s">
        <v>0</v>
      </c>
      <c r="C5" s="46" t="s">
        <v>1</v>
      </c>
      <c r="D5" s="46" t="s">
        <v>2</v>
      </c>
      <c r="E5" s="46" t="s">
        <v>3</v>
      </c>
      <c r="F5" s="46" t="s">
        <v>30</v>
      </c>
      <c r="G5" s="46" t="s">
        <v>27</v>
      </c>
      <c r="H5" s="46" t="s">
        <v>28</v>
      </c>
      <c r="I5" s="46" t="s">
        <v>29</v>
      </c>
      <c r="J5" s="46" t="s">
        <v>32</v>
      </c>
    </row>
    <row r="6" spans="1:10" ht="24.75" customHeight="1">
      <c r="A6" s="47" t="s">
        <v>4</v>
      </c>
      <c r="B6" s="2">
        <v>901879</v>
      </c>
      <c r="C6" s="2">
        <v>829990</v>
      </c>
      <c r="D6" s="2">
        <v>801114</v>
      </c>
      <c r="E6" s="2">
        <v>754637</v>
      </c>
      <c r="F6" s="2">
        <v>482908</v>
      </c>
      <c r="G6" s="15">
        <v>291821</v>
      </c>
      <c r="H6" s="20">
        <v>386869</v>
      </c>
      <c r="I6" s="20">
        <v>226178</v>
      </c>
      <c r="J6" s="20">
        <v>208949</v>
      </c>
    </row>
    <row r="7" spans="1:10" ht="24.75" customHeight="1">
      <c r="A7" s="47" t="s">
        <v>5</v>
      </c>
      <c r="B7" s="2">
        <v>66689</v>
      </c>
      <c r="C7" s="2">
        <v>65663</v>
      </c>
      <c r="D7" s="2">
        <v>65500</v>
      </c>
      <c r="E7" s="2">
        <v>59935</v>
      </c>
      <c r="F7" s="2">
        <v>27854</v>
      </c>
      <c r="G7" s="15">
        <v>15195</v>
      </c>
      <c r="H7" s="20">
        <v>4177</v>
      </c>
      <c r="I7" s="20">
        <v>2896</v>
      </c>
      <c r="J7" s="20">
        <v>22395</v>
      </c>
    </row>
    <row r="8" spans="1:10" ht="24.75" customHeight="1">
      <c r="A8" s="47" t="s">
        <v>6</v>
      </c>
      <c r="B8" s="2">
        <v>126634</v>
      </c>
      <c r="C8" s="2">
        <v>87409</v>
      </c>
      <c r="D8" s="2">
        <v>116535</v>
      </c>
      <c r="E8" s="2">
        <v>114096</v>
      </c>
      <c r="F8" s="2">
        <v>19146</v>
      </c>
      <c r="G8" s="15">
        <v>16466</v>
      </c>
      <c r="H8" s="20">
        <v>6525</v>
      </c>
      <c r="I8" s="20">
        <v>8787</v>
      </c>
      <c r="J8" s="20">
        <v>7480</v>
      </c>
    </row>
    <row r="9" spans="1:10" ht="24.75" customHeight="1">
      <c r="A9" s="47" t="s">
        <v>7</v>
      </c>
      <c r="B9" s="2">
        <f>SUM(B6:B8)</f>
        <v>1095202</v>
      </c>
      <c r="C9" s="2">
        <f>SUM(C6:C8)</f>
        <v>983062</v>
      </c>
      <c r="D9" s="2">
        <f>SUM(D6:D8)</f>
        <v>983149</v>
      </c>
      <c r="E9" s="2">
        <v>928668</v>
      </c>
      <c r="F9" s="2">
        <f>SUM(F6:F8)</f>
        <v>529908</v>
      </c>
      <c r="G9" s="2">
        <f>SUM(G6:G8)</f>
        <v>323482</v>
      </c>
      <c r="H9" s="2">
        <f>SUM(H6:H8)</f>
        <v>397571</v>
      </c>
      <c r="I9" s="2">
        <f>SUM(I6:I8)</f>
        <v>237861</v>
      </c>
      <c r="J9" s="20">
        <f>SUM(J6:J8)</f>
        <v>238824</v>
      </c>
    </row>
    <row r="10" spans="1:10" ht="24.75" customHeight="1">
      <c r="A10" s="47" t="s">
        <v>8</v>
      </c>
      <c r="B10" s="3">
        <v>0</v>
      </c>
      <c r="C10" s="3">
        <v>0</v>
      </c>
      <c r="D10" s="3">
        <v>0</v>
      </c>
      <c r="E10" s="9" t="s">
        <v>15</v>
      </c>
      <c r="F10" s="27">
        <v>4388</v>
      </c>
      <c r="G10" s="27">
        <v>2267</v>
      </c>
      <c r="H10" s="28">
        <v>1520</v>
      </c>
      <c r="I10" s="29">
        <v>2246</v>
      </c>
      <c r="J10" s="29">
        <v>2247</v>
      </c>
    </row>
    <row r="11" spans="1:10" ht="24.75" customHeight="1">
      <c r="A11" s="47" t="s">
        <v>10</v>
      </c>
      <c r="B11" s="2">
        <f>SUM(B9:B10)</f>
        <v>1095202</v>
      </c>
      <c r="C11" s="2">
        <f>SUM(C9:C10)</f>
        <v>983062</v>
      </c>
      <c r="D11" s="2">
        <f>SUM(D9:D10)</f>
        <v>983149</v>
      </c>
      <c r="E11" s="13">
        <v>928668.3</v>
      </c>
      <c r="F11" s="13">
        <f>+F9+(F10/1000)</f>
        <v>529912.388</v>
      </c>
      <c r="G11" s="13">
        <f>+G9+(G10/1000)</f>
        <v>323484.267</v>
      </c>
      <c r="H11" s="13">
        <f>+H9+(H10/1000)</f>
        <v>397572.52</v>
      </c>
      <c r="I11" s="13">
        <f>+I9+(I10/1000)</f>
        <v>237863.246</v>
      </c>
      <c r="J11" s="13">
        <f>+J9+(J10/1000)</f>
        <v>238826.247</v>
      </c>
    </row>
    <row r="12" spans="3:10" ht="24.75" customHeight="1">
      <c r="C12" s="4"/>
      <c r="D12" s="4"/>
      <c r="E12" s="4"/>
      <c r="G12" s="12"/>
      <c r="J12" s="30" t="s">
        <v>34</v>
      </c>
    </row>
    <row r="13" spans="3:5" ht="24.75" customHeight="1">
      <c r="C13" s="4"/>
      <c r="D13" s="4"/>
      <c r="E13" s="4"/>
    </row>
    <row r="14" spans="3:5" ht="24.75" customHeight="1">
      <c r="C14" s="4"/>
      <c r="D14" s="4"/>
      <c r="E14" s="4"/>
    </row>
    <row r="15" spans="3:5" ht="24.75" customHeight="1">
      <c r="C15" s="4"/>
      <c r="D15" s="4"/>
      <c r="E15" s="4"/>
    </row>
    <row r="16" spans="3:5" ht="24.75" customHeight="1">
      <c r="C16" s="4"/>
      <c r="D16" s="4"/>
      <c r="E16" s="4"/>
    </row>
    <row r="17" spans="3:5" ht="24.75" customHeight="1">
      <c r="C17" s="4"/>
      <c r="D17" s="4"/>
      <c r="E17" s="4"/>
    </row>
    <row r="18" spans="3:5" ht="24.75" customHeight="1">
      <c r="C18" s="4"/>
      <c r="D18" s="4"/>
      <c r="E18" s="4"/>
    </row>
    <row r="19" ht="24.75" customHeight="1">
      <c r="A19" s="6"/>
    </row>
  </sheetData>
  <sheetProtection/>
  <printOptions/>
  <pageMargins left="1.24" right="0" top="1.25" bottom="0.4724409448818898" header="0.5118110236220472" footer="0.35433070866141736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view="pageBreakPreview" zoomScaleSheetLayoutView="100" zoomScalePageLayoutView="0" workbookViewId="0" topLeftCell="A1">
      <selection activeCell="I24" sqref="I24"/>
    </sheetView>
  </sheetViews>
  <sheetFormatPr defaultColWidth="9.00390625" defaultRowHeight="13.5" outlineLevelCol="1"/>
  <cols>
    <col min="1" max="1" width="10.00390625" style="1" customWidth="1"/>
    <col min="2" max="5" width="10.75390625" style="1" hidden="1" customWidth="1" outlineLevel="1"/>
    <col min="6" max="6" width="10.75390625" style="1" customWidth="1" collapsed="1"/>
    <col min="7" max="13" width="10.75390625" style="1" customWidth="1"/>
    <col min="14" max="16384" width="9.00390625" style="1" customWidth="1"/>
  </cols>
  <sheetData>
    <row r="1" ht="21">
      <c r="A1" s="14" t="s">
        <v>13</v>
      </c>
    </row>
    <row r="2" spans="1:5" ht="24.75" customHeight="1">
      <c r="A2" s="8" t="s">
        <v>12</v>
      </c>
      <c r="B2" s="5"/>
      <c r="C2" s="5"/>
      <c r="D2" s="5"/>
      <c r="E2" s="5"/>
    </row>
    <row r="3" spans="1:13" ht="17.25" customHeight="1">
      <c r="A3" s="7"/>
      <c r="B3" s="5"/>
      <c r="C3" s="5"/>
      <c r="D3" s="5"/>
      <c r="E3" s="5"/>
      <c r="G3" s="11"/>
      <c r="L3" s="11"/>
      <c r="M3" s="21" t="s">
        <v>11</v>
      </c>
    </row>
    <row r="4" spans="1:13" ht="24.75" customHeight="1">
      <c r="A4" s="46" t="s">
        <v>9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31</v>
      </c>
      <c r="G4" s="46" t="s">
        <v>14</v>
      </c>
      <c r="H4" s="48" t="s">
        <v>19</v>
      </c>
      <c r="I4" s="49" t="s">
        <v>21</v>
      </c>
      <c r="J4" s="48" t="s">
        <v>23</v>
      </c>
      <c r="K4" s="49" t="s">
        <v>24</v>
      </c>
      <c r="L4" s="48" t="s">
        <v>25</v>
      </c>
      <c r="M4" s="48" t="s">
        <v>26</v>
      </c>
    </row>
    <row r="5" spans="1:13" ht="24.75" customHeight="1">
      <c r="A5" s="47" t="s">
        <v>4</v>
      </c>
      <c r="B5" s="2">
        <v>901879</v>
      </c>
      <c r="C5" s="2">
        <v>829990</v>
      </c>
      <c r="D5" s="2">
        <v>801114</v>
      </c>
      <c r="E5" s="2">
        <v>754637</v>
      </c>
      <c r="F5" s="2">
        <v>759047</v>
      </c>
      <c r="G5" s="15">
        <v>482780</v>
      </c>
      <c r="H5" s="2">
        <v>575896</v>
      </c>
      <c r="I5" s="15">
        <v>436956</v>
      </c>
      <c r="J5" s="19">
        <v>425301</v>
      </c>
      <c r="K5" s="20">
        <v>463099</v>
      </c>
      <c r="L5" s="19">
        <v>370521</v>
      </c>
      <c r="M5" s="22">
        <v>342298</v>
      </c>
    </row>
    <row r="6" spans="1:13" ht="24.75" customHeight="1">
      <c r="A6" s="47" t="s">
        <v>5</v>
      </c>
      <c r="B6" s="2">
        <v>66689</v>
      </c>
      <c r="C6" s="2">
        <v>65663</v>
      </c>
      <c r="D6" s="2">
        <v>65500</v>
      </c>
      <c r="E6" s="2">
        <v>59935</v>
      </c>
      <c r="F6" s="2">
        <v>61169</v>
      </c>
      <c r="G6" s="15">
        <v>80166</v>
      </c>
      <c r="H6" s="2">
        <v>13880</v>
      </c>
      <c r="I6" s="15">
        <v>18060</v>
      </c>
      <c r="J6" s="19">
        <v>31024</v>
      </c>
      <c r="K6" s="20">
        <v>22647</v>
      </c>
      <c r="L6" s="19">
        <v>16747</v>
      </c>
      <c r="M6" s="22">
        <v>14372</v>
      </c>
    </row>
    <row r="7" spans="1:13" ht="24.75" customHeight="1">
      <c r="A7" s="47" t="s">
        <v>6</v>
      </c>
      <c r="B7" s="2">
        <v>126634</v>
      </c>
      <c r="C7" s="2">
        <v>87409</v>
      </c>
      <c r="D7" s="2">
        <v>116535</v>
      </c>
      <c r="E7" s="2">
        <v>114096</v>
      </c>
      <c r="F7" s="2">
        <v>110265</v>
      </c>
      <c r="G7" s="15">
        <v>83028</v>
      </c>
      <c r="H7" s="2">
        <v>78805</v>
      </c>
      <c r="I7" s="15">
        <v>94691</v>
      </c>
      <c r="J7" s="19">
        <v>42327</v>
      </c>
      <c r="K7" s="20">
        <v>46457</v>
      </c>
      <c r="L7" s="19">
        <v>22466</v>
      </c>
      <c r="M7" s="22">
        <v>25800</v>
      </c>
    </row>
    <row r="8" spans="1:13" ht="24.75" customHeight="1">
      <c r="A8" s="47" t="s">
        <v>7</v>
      </c>
      <c r="B8" s="2">
        <f>SUM(B5:B7)</f>
        <v>1095202</v>
      </c>
      <c r="C8" s="2">
        <f>SUM(C5:C7)</f>
        <v>983062</v>
      </c>
      <c r="D8" s="2">
        <f>SUM(D5:D7)</f>
        <v>983149</v>
      </c>
      <c r="E8" s="2">
        <v>928668</v>
      </c>
      <c r="F8" s="2">
        <f>SUM(F5:F7)</f>
        <v>930481</v>
      </c>
      <c r="G8" s="15">
        <f>SUM(G5:G7)</f>
        <v>645974</v>
      </c>
      <c r="H8" s="2">
        <v>668581</v>
      </c>
      <c r="I8" s="15">
        <v>549707</v>
      </c>
      <c r="J8" s="18">
        <f>SUM(J5:J7)</f>
        <v>498652</v>
      </c>
      <c r="K8" s="18">
        <f>SUM(K5:K7)</f>
        <v>532203</v>
      </c>
      <c r="L8" s="18">
        <f>SUM(L5:L7)</f>
        <v>409734</v>
      </c>
      <c r="M8" s="23">
        <f>SUM(M5:M7)</f>
        <v>382470</v>
      </c>
    </row>
    <row r="9" spans="1:13" ht="24.75" customHeight="1">
      <c r="A9" s="47" t="s">
        <v>8</v>
      </c>
      <c r="B9" s="3">
        <v>0</v>
      </c>
      <c r="C9" s="3">
        <v>0</v>
      </c>
      <c r="D9" s="3">
        <v>0</v>
      </c>
      <c r="E9" s="9" t="s">
        <v>15</v>
      </c>
      <c r="F9" s="10" t="s">
        <v>16</v>
      </c>
      <c r="G9" s="10" t="s">
        <v>17</v>
      </c>
      <c r="H9" s="16" t="s">
        <v>20</v>
      </c>
      <c r="I9" s="16" t="s">
        <v>22</v>
      </c>
      <c r="J9" s="24">
        <v>3730</v>
      </c>
      <c r="K9" s="24">
        <v>4216</v>
      </c>
      <c r="L9" s="24">
        <v>5923</v>
      </c>
      <c r="M9" s="24">
        <v>4642</v>
      </c>
    </row>
    <row r="10" spans="1:13" ht="24.75" customHeight="1">
      <c r="A10" s="47" t="s">
        <v>10</v>
      </c>
      <c r="B10" s="2">
        <f>SUM(B8:B9)</f>
        <v>1095202</v>
      </c>
      <c r="C10" s="2">
        <f>SUM(C8:C9)</f>
        <v>983062</v>
      </c>
      <c r="D10" s="2">
        <f>SUM(D8:D9)</f>
        <v>983149</v>
      </c>
      <c r="E10" s="13">
        <v>928668.3</v>
      </c>
      <c r="F10" s="13">
        <v>930481.5</v>
      </c>
      <c r="G10" s="13">
        <v>645975.4</v>
      </c>
      <c r="H10" s="13">
        <v>668582.4</v>
      </c>
      <c r="I10" s="17">
        <v>549710.3</v>
      </c>
      <c r="J10" s="13">
        <f>+J8+(J9/1000)</f>
        <v>498655.73</v>
      </c>
      <c r="K10" s="25">
        <f>+K8+(K9/1000)</f>
        <v>532207.216</v>
      </c>
      <c r="L10" s="25">
        <f>+L8+(L9/1000)</f>
        <v>409739.923</v>
      </c>
      <c r="M10" s="25">
        <f>+M8+(M9/1000)</f>
        <v>382474.642</v>
      </c>
    </row>
    <row r="11" spans="3:13" ht="24.75" customHeight="1">
      <c r="C11" s="4"/>
      <c r="D11" s="4"/>
      <c r="E11" s="4"/>
      <c r="G11" s="12"/>
      <c r="L11" s="12"/>
      <c r="M11" s="12" t="s">
        <v>18</v>
      </c>
    </row>
    <row r="12" spans="3:5" ht="24.75" customHeight="1">
      <c r="C12" s="4"/>
      <c r="D12" s="4"/>
      <c r="E12" s="4"/>
    </row>
    <row r="13" spans="3:5" ht="24.75" customHeight="1">
      <c r="C13" s="4"/>
      <c r="D13" s="4"/>
      <c r="E13" s="4"/>
    </row>
    <row r="14" spans="3:5" ht="24.75" customHeight="1">
      <c r="C14" s="4"/>
      <c r="D14" s="4"/>
      <c r="E14" s="4"/>
    </row>
    <row r="15" spans="3:5" ht="24.75" customHeight="1">
      <c r="C15" s="4"/>
      <c r="D15" s="4"/>
      <c r="E15" s="4"/>
    </row>
    <row r="16" spans="3:5" ht="24.75" customHeight="1">
      <c r="C16" s="4"/>
      <c r="D16" s="4"/>
      <c r="E16" s="4"/>
    </row>
    <row r="17" spans="3:5" ht="24.75" customHeight="1">
      <c r="C17" s="4"/>
      <c r="D17" s="4"/>
      <c r="E17" s="4"/>
    </row>
    <row r="18" ht="24.75" customHeight="1">
      <c r="A18" s="6"/>
    </row>
  </sheetData>
  <sheetProtection/>
  <printOptions/>
  <pageMargins left="0.7874015748031497" right="0" top="0.7086614173228347" bottom="0.4724409448818898" header="0.5118110236220472" footer="0.35433070866141736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2022-01-27T04:05:48Z</cp:lastPrinted>
  <dcterms:created xsi:type="dcterms:W3CDTF">2004-06-17T11:29:06Z</dcterms:created>
  <dcterms:modified xsi:type="dcterms:W3CDTF">2022-03-31T00:43:42Z</dcterms:modified>
  <cp:category/>
  <cp:version/>
  <cp:contentType/>
  <cp:contentStatus/>
</cp:coreProperties>
</file>