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85" windowHeight="11295" activeTab="0"/>
  </bookViews>
  <sheets>
    <sheet name="旅客数【乗降客】（Ｈ16～）" sheetId="1" r:id="rId1"/>
    <sheet name="旅客数【乗降客の合計（港別）】（Ｈ２３～）" sheetId="2" r:id="rId2"/>
    <sheet name="旅客数【乗降客の合計（港別）】（Ｈ１６～Ｈ２３）" sheetId="3" r:id="rId3"/>
  </sheets>
  <definedNames>
    <definedName name="_xlnm.Print_Area" localSheetId="0">'旅客数【乗降客】（Ｈ16～）'!$A$1:$P$24</definedName>
    <definedName name="_xlnm.Print_Area" localSheetId="1">'旅客数【乗降客の合計（港別）】（Ｈ２３～）'!$A$1:$L$47</definedName>
  </definedNames>
  <calcPr fullCalcOnLoad="1"/>
</workbook>
</file>

<file path=xl/sharedStrings.xml><?xml version="1.0" encoding="utf-8"?>
<sst xmlns="http://schemas.openxmlformats.org/spreadsheetml/2006/main" count="78" uniqueCount="59">
  <si>
    <t>１２年</t>
  </si>
  <si>
    <t>１３年</t>
  </si>
  <si>
    <t>１４年</t>
  </si>
  <si>
    <t>１５年</t>
  </si>
  <si>
    <t>郷ノ浦港</t>
  </si>
  <si>
    <t>印通寺港</t>
  </si>
  <si>
    <t>勝本港</t>
  </si>
  <si>
    <t>芦辺漁港</t>
  </si>
  <si>
    <t>海運計</t>
  </si>
  <si>
    <t>壱岐空港</t>
  </si>
  <si>
    <t>区　分</t>
  </si>
  <si>
    <t>合　計</t>
  </si>
  <si>
    <t>１６年</t>
  </si>
  <si>
    <t>単位：人</t>
  </si>
  <si>
    <t>（５）交通</t>
  </si>
  <si>
    <t>１７年</t>
  </si>
  <si>
    <t>　資料：港湾統計年報、全国空港ターミナルビル要覧</t>
  </si>
  <si>
    <t>１８年</t>
  </si>
  <si>
    <t>１９年</t>
  </si>
  <si>
    <t>２０年</t>
  </si>
  <si>
    <t>２１年</t>
  </si>
  <si>
    <t>２２年</t>
  </si>
  <si>
    <t>５．旅客数【乗降客数】（年・港別）</t>
  </si>
  <si>
    <t>２３年</t>
  </si>
  <si>
    <t>平成23年</t>
  </si>
  <si>
    <t>２４年</t>
  </si>
  <si>
    <t>２５年</t>
  </si>
  <si>
    <t>２６年</t>
  </si>
  <si>
    <t>２７年</t>
  </si>
  <si>
    <t>２８年</t>
  </si>
  <si>
    <t>※壱岐空港の旅客数は27年4月よりインファント(無償客分、幼児等)も含む。</t>
  </si>
  <si>
    <t>２９年</t>
  </si>
  <si>
    <r>
      <t>資料：</t>
    </r>
    <r>
      <rPr>
        <sz val="11"/>
        <rFont val="ＭＳ Ｐゴシック"/>
        <family val="3"/>
      </rPr>
      <t>港湾統計年報・航路及び航空路乗降客数調査表・壱岐空港管理事務所（各年）</t>
    </r>
  </si>
  <si>
    <t>－</t>
  </si>
  <si>
    <t>－</t>
  </si>
  <si>
    <t>壱岐空港
乗降客数</t>
  </si>
  <si>
    <t>対前年
増減率</t>
  </si>
  <si>
    <t>-</t>
  </si>
  <si>
    <t>平成 16年</t>
  </si>
  <si>
    <t>平成 17年</t>
  </si>
  <si>
    <t>平成 18年</t>
  </si>
  <si>
    <t>平成 19年</t>
  </si>
  <si>
    <t>平成 20年</t>
  </si>
  <si>
    <t>平成 21年</t>
  </si>
  <si>
    <t>平成 22年</t>
  </si>
  <si>
    <t>平成 23年</t>
  </si>
  <si>
    <t>平成 24年</t>
  </si>
  <si>
    <t>平成 25年</t>
  </si>
  <si>
    <t>平成 26年</t>
  </si>
  <si>
    <t>平成 27年</t>
  </si>
  <si>
    <t>平成 28年</t>
  </si>
  <si>
    <t>平成 29年</t>
  </si>
  <si>
    <t>平成 30年</t>
  </si>
  <si>
    <t>平成 31年</t>
  </si>
  <si>
    <t>令和 2年</t>
  </si>
  <si>
    <t>令和 3年</t>
  </si>
  <si>
    <t>資料：壱岐空港管理事務所（各年）</t>
  </si>
  <si>
    <t>（注）H30以降は港関係省略</t>
  </si>
  <si>
    <t>５．旅客数（壱岐空港）【乗降客数】（年・港別）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</si>
</sst>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;&quot;△ &quot;0.00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.5"/>
      <color indexed="8"/>
      <name val="ＭＳ Ｐゴシック"/>
      <family val="3"/>
    </font>
    <font>
      <sz val="9.75"/>
      <color indexed="8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6.75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name val="ＭＳ Ｐゴシック"/>
      <family val="3"/>
    </font>
    <font>
      <sz val="13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.25"/>
      <color indexed="8"/>
      <name val="ＭＳ Ｐゴシック"/>
      <family val="3"/>
    </font>
    <font>
      <sz val="13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6" fontId="0" fillId="0" borderId="0" xfId="57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6" fontId="3" fillId="0" borderId="0" xfId="57" applyFont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6" fontId="9" fillId="0" borderId="0" xfId="57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15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right" vertical="center"/>
    </xf>
    <xf numFmtId="0" fontId="55" fillId="0" borderId="10" xfId="0" applyFont="1" applyFill="1" applyBorder="1" applyAlignment="1">
      <alignment horizontal="right" vertical="center" wrapText="1"/>
    </xf>
    <xf numFmtId="3" fontId="15" fillId="0" borderId="11" xfId="0" applyNumberFormat="1" applyFont="1" applyBorder="1" applyAlignment="1">
      <alignment horizontal="right" vertical="center"/>
    </xf>
    <xf numFmtId="183" fontId="55" fillId="0" borderId="10" xfId="0" applyNumberFormat="1" applyFont="1" applyFill="1" applyBorder="1" applyAlignment="1">
      <alignment horizontal="right" vertical="center" wrapText="1"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4" xfId="0" applyNumberFormat="1" applyFont="1" applyFill="1" applyBorder="1" applyAlignment="1">
      <alignment horizontal="right" vertical="center"/>
    </xf>
    <xf numFmtId="3" fontId="15" fillId="0" borderId="10" xfId="0" applyNumberFormat="1" applyFont="1" applyFill="1" applyBorder="1" applyAlignment="1">
      <alignment horizontal="right" vertical="center"/>
    </xf>
    <xf numFmtId="3" fontId="15" fillId="0" borderId="11" xfId="0" applyNumberFormat="1" applyFont="1" applyFill="1" applyBorder="1" applyAlignment="1">
      <alignment horizontal="right"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c:rich>
      </c:tx>
      <c:layout>
        <c:manualLayout>
          <c:xMode val="factor"/>
          <c:yMode val="factor"/>
          <c:x val="-0.331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25"/>
          <c:y val="0.03"/>
          <c:w val="0.88175"/>
          <c:h val="0.878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'旅客数【乗降客】（Ｈ16～）'!$B$4</c:f>
              <c:strCache>
                <c:ptCount val="1"/>
                <c:pt idx="0">
                  <c:v>壱岐空港
乗降客数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'旅客数【乗降客】（Ｈ16～）'!$A$5:$A$22</c:f>
              <c:strCache/>
            </c:strRef>
          </c:cat>
          <c:val>
            <c:numRef>
              <c:f>'旅客数【乗降客】（Ｈ16～）'!$B$5:$B$22</c:f>
              <c:numCache/>
            </c:numRef>
          </c:val>
        </c:ser>
        <c:overlap val="100"/>
        <c:gapWidth val="70"/>
        <c:axId val="47877504"/>
        <c:axId val="28244353"/>
      </c:barChart>
      <c:lineChart>
        <c:grouping val="standard"/>
        <c:varyColors val="0"/>
        <c:ser>
          <c:idx val="4"/>
          <c:order val="1"/>
          <c:tx>
            <c:strRef>
              <c:f>'旅客数【乗降客】（Ｈ16～）'!$C$4</c:f>
              <c:strCache>
                <c:ptCount val="1"/>
                <c:pt idx="0">
                  <c:v>対前年
増減率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'旅客数【乗降客】（Ｈ16～）'!$A$5:$A$22</c:f>
              <c:strCache/>
            </c:strRef>
          </c:cat>
          <c:val>
            <c:numRef>
              <c:f>'旅客数【乗降客】（Ｈ16～）'!$C$5:$C$22</c:f>
              <c:numCache/>
            </c:numRef>
          </c:val>
          <c:smooth val="0"/>
        </c:ser>
        <c:axId val="52872586"/>
        <c:axId val="6091227"/>
      </c:lineChart>
      <c:catAx>
        <c:axId val="47877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2925"/>
              <c:y val="0.1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44353"/>
        <c:crosses val="autoZero"/>
        <c:auto val="1"/>
        <c:lblOffset val="100"/>
        <c:tickLblSkip val="1"/>
        <c:noMultiLvlLbl val="0"/>
      </c:catAx>
      <c:valAx>
        <c:axId val="2824435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壱岐空港利用客数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77504"/>
        <c:crossesAt val="1"/>
        <c:crossBetween val="between"/>
        <c:dispUnits/>
      </c:valAx>
      <c:catAx>
        <c:axId val="52872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417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6091227"/>
        <c:crosses val="autoZero"/>
        <c:auto val="1"/>
        <c:lblOffset val="100"/>
        <c:tickLblSkip val="1"/>
        <c:noMultiLvlLbl val="0"/>
      </c:catAx>
      <c:valAx>
        <c:axId val="6091227"/>
        <c:scaling>
          <c:orientation val="minMax"/>
          <c:max val="50"/>
          <c:min val="-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対前年増減率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7258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7"/>
          <c:y val="0.5905"/>
          <c:w val="0.478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旅客数</a:t>
            </a:r>
            <a:r>
              <a:rPr lang="en-US" cap="none" sz="1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乗降客数</a:t>
            </a:r>
            <a:r>
              <a:rPr lang="en-US" cap="none" sz="1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</a:p>
        </c:rich>
      </c:tx>
      <c:layout>
        <c:manualLayout>
          <c:xMode val="factor"/>
          <c:yMode val="factor"/>
          <c:x val="0.036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6625"/>
          <c:w val="0.7725"/>
          <c:h val="0.9635"/>
        </c:manualLayout>
      </c:layout>
      <c:lineChart>
        <c:grouping val="standard"/>
        <c:varyColors val="0"/>
        <c:ser>
          <c:idx val="1"/>
          <c:order val="0"/>
          <c:tx>
            <c:strRef>
              <c:f>'旅客数【乗降客の合計（港別）】（Ｈ２３～）'!$A$5</c:f>
              <c:strCache>
                <c:ptCount val="1"/>
                <c:pt idx="0">
                  <c:v>郷ノ浦港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'旅客数【乗降客の合計（港別）】（Ｈ２３～）'!$B$4:$K$4</c:f>
              <c:strCache/>
            </c:strRef>
          </c:cat>
          <c:val>
            <c:numRef>
              <c:f>'旅客数【乗降客の合計（港別）】（Ｈ２３～）'!$B$5:$K$5</c:f>
              <c:numCache/>
            </c:numRef>
          </c:val>
          <c:smooth val="0"/>
        </c:ser>
        <c:ser>
          <c:idx val="0"/>
          <c:order val="1"/>
          <c:tx>
            <c:strRef>
              <c:f>'旅客数【乗降客の合計（港別）】（Ｈ２３～）'!$A$6</c:f>
              <c:strCache>
                <c:ptCount val="1"/>
                <c:pt idx="0">
                  <c:v>印通寺港</c:v>
                </c:pt>
              </c:strCache>
            </c:strRef>
          </c:tx>
          <c:spPr>
            <a:ln w="25400">
              <a:solidFill>
                <a:srgbClr val="339966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'旅客数【乗降客の合計（港別）】（Ｈ２３～）'!$B$4:$K$4</c:f>
              <c:strCache/>
            </c:strRef>
          </c:cat>
          <c:val>
            <c:numRef>
              <c:f>'旅客数【乗降客の合計（港別）】（Ｈ２３～）'!$B$6:$K$6</c:f>
              <c:numCache/>
            </c:numRef>
          </c:val>
          <c:smooth val="0"/>
        </c:ser>
        <c:ser>
          <c:idx val="2"/>
          <c:order val="2"/>
          <c:tx>
            <c:strRef>
              <c:f>'旅客数【乗降客の合計（港別）】（Ｈ２３～）'!$A$7</c:f>
              <c:strCache>
                <c:ptCount val="1"/>
                <c:pt idx="0">
                  <c:v>勝本港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'旅客数【乗降客の合計（港別）】（Ｈ２３～）'!$B$4:$K$4</c:f>
              <c:strCache/>
            </c:strRef>
          </c:cat>
          <c:val>
            <c:numRef>
              <c:f>'旅客数【乗降客の合計（港別）】（Ｈ２３～）'!$B$7:$K$7</c:f>
              <c:numCache/>
            </c:numRef>
          </c:val>
          <c:smooth val="0"/>
        </c:ser>
        <c:ser>
          <c:idx val="3"/>
          <c:order val="3"/>
          <c:tx>
            <c:strRef>
              <c:f>'旅客数【乗降客の合計（港別）】（Ｈ２３～）'!$A$8</c:f>
              <c:strCache>
                <c:ptCount val="1"/>
                <c:pt idx="0">
                  <c:v>芦辺漁港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'旅客数【乗降客の合計（港別）】（Ｈ２３～）'!$B$4:$K$4</c:f>
              <c:strCache/>
            </c:strRef>
          </c:cat>
          <c:val>
            <c:numRef>
              <c:f>'旅客数【乗降客の合計（港別）】（Ｈ２３～）'!$B$8:$K$8</c:f>
              <c:numCache/>
            </c:numRef>
          </c:val>
          <c:smooth val="0"/>
        </c:ser>
        <c:ser>
          <c:idx val="4"/>
          <c:order val="4"/>
          <c:tx>
            <c:strRef>
              <c:f>'旅客数【乗降客の合計（港別）】（Ｈ２３～）'!$A$10</c:f>
              <c:strCache>
                <c:ptCount val="1"/>
                <c:pt idx="0">
                  <c:v>壱岐空港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'旅客数【乗降客の合計（港別）】（Ｈ２３～）'!$B$4:$K$4</c:f>
              <c:strCache/>
            </c:strRef>
          </c:cat>
          <c:val>
            <c:numRef>
              <c:f>'旅客数【乗降客の合計（港別）】（Ｈ２３～）'!$B$10:$K$10</c:f>
              <c:numCache/>
            </c:numRef>
          </c:val>
          <c:smooth val="0"/>
        </c:ser>
        <c:marker val="1"/>
        <c:axId val="54821044"/>
        <c:axId val="23627349"/>
      </c:lineChart>
      <c:catAx>
        <c:axId val="54821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27349"/>
        <c:crosses val="autoZero"/>
        <c:auto val="1"/>
        <c:lblOffset val="100"/>
        <c:tickLblSkip val="1"/>
        <c:noMultiLvlLbl val="0"/>
      </c:catAx>
      <c:valAx>
        <c:axId val="23627349"/>
        <c:scaling>
          <c:orientation val="minMax"/>
          <c:max val="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21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23825"/>
          <c:w val="0.18675"/>
          <c:h val="0.4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旅客数</a:t>
            </a:r>
            <a:r>
              <a:rPr lang="en-US" cap="none" sz="1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</a:t>
            </a:r>
            <a:r>
              <a:rPr lang="en-US" cap="none" sz="1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乗降客数</a:t>
            </a:r>
            <a:r>
              <a:rPr lang="en-US" cap="none" sz="13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】</a:t>
            </a:r>
          </a:p>
        </c:rich>
      </c:tx>
      <c:layout>
        <c:manualLayout>
          <c:xMode val="factor"/>
          <c:yMode val="factor"/>
          <c:x val="0.023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06425"/>
          <c:w val="0.765"/>
          <c:h val="0.93575"/>
        </c:manualLayout>
      </c:layout>
      <c:lineChart>
        <c:grouping val="standard"/>
        <c:varyColors val="0"/>
        <c:ser>
          <c:idx val="1"/>
          <c:order val="0"/>
          <c:tx>
            <c:strRef>
              <c:f>'旅客数【乗降客の合計（港別）】（Ｈ１６～Ｈ２３）'!$A$5</c:f>
              <c:strCache>
                <c:ptCount val="1"/>
                <c:pt idx="0">
                  <c:v>郷ノ浦港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'旅客数【乗降客の合計（港別）】（Ｈ１６～Ｈ２３）'!$B$4:$M$4</c:f>
              <c:strCache/>
            </c:strRef>
          </c:cat>
          <c:val>
            <c:numRef>
              <c:f>'旅客数【乗降客の合計（港別）】（Ｈ１６～Ｈ２３）'!$B$5:$M$5</c:f>
              <c:numCache/>
            </c:numRef>
          </c:val>
          <c:smooth val="0"/>
        </c:ser>
        <c:ser>
          <c:idx val="0"/>
          <c:order val="1"/>
          <c:tx>
            <c:strRef>
              <c:f>'旅客数【乗降客の合計（港別）】（Ｈ１６～Ｈ２３）'!$A$6</c:f>
              <c:strCache>
                <c:ptCount val="1"/>
                <c:pt idx="0">
                  <c:v>印通寺港</c:v>
                </c:pt>
              </c:strCache>
            </c:strRef>
          </c:tx>
          <c:spPr>
            <a:ln w="25400">
              <a:solidFill>
                <a:srgbClr val="339966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'旅客数【乗降客の合計（港別）】（Ｈ１６～Ｈ２３）'!$B$4:$M$4</c:f>
              <c:strCache/>
            </c:strRef>
          </c:cat>
          <c:val>
            <c:numRef>
              <c:f>'旅客数【乗降客の合計（港別）】（Ｈ１６～Ｈ２３）'!$B$6:$M$6</c:f>
              <c:numCache/>
            </c:numRef>
          </c:val>
          <c:smooth val="0"/>
        </c:ser>
        <c:ser>
          <c:idx val="2"/>
          <c:order val="2"/>
          <c:tx>
            <c:strRef>
              <c:f>'旅客数【乗降客の合計（港別）】（Ｈ１６～Ｈ２３）'!$A$7</c:f>
              <c:strCache>
                <c:ptCount val="1"/>
                <c:pt idx="0">
                  <c:v>勝本港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'旅客数【乗降客の合計（港別）】（Ｈ１６～Ｈ２３）'!$B$4:$M$4</c:f>
              <c:strCache/>
            </c:strRef>
          </c:cat>
          <c:val>
            <c:numRef>
              <c:f>'旅客数【乗降客の合計（港別）】（Ｈ１６～Ｈ２３）'!$B$7:$M$7</c:f>
              <c:numCache/>
            </c:numRef>
          </c:val>
          <c:smooth val="0"/>
        </c:ser>
        <c:ser>
          <c:idx val="3"/>
          <c:order val="3"/>
          <c:tx>
            <c:strRef>
              <c:f>'旅客数【乗降客の合計（港別）】（Ｈ１６～Ｈ２３）'!$A$8</c:f>
              <c:strCache>
                <c:ptCount val="1"/>
                <c:pt idx="0">
                  <c:v>芦辺漁港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'旅客数【乗降客の合計（港別）】（Ｈ１６～Ｈ２３）'!$B$4:$M$4</c:f>
              <c:strCache/>
            </c:strRef>
          </c:cat>
          <c:val>
            <c:numRef>
              <c:f>'旅客数【乗降客の合計（港別）】（Ｈ１６～Ｈ２３）'!$B$8:$M$8</c:f>
              <c:numCache/>
            </c:numRef>
          </c:val>
          <c:smooth val="0"/>
        </c:ser>
        <c:ser>
          <c:idx val="4"/>
          <c:order val="4"/>
          <c:tx>
            <c:strRef>
              <c:f>'旅客数【乗降客の合計（港別）】（Ｈ１６～Ｈ２３）'!$A$10</c:f>
              <c:strCache>
                <c:ptCount val="1"/>
                <c:pt idx="0">
                  <c:v>壱岐空港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'旅客数【乗降客の合計（港別）】（Ｈ１６～Ｈ２３）'!$B$4:$M$4</c:f>
              <c:strCache/>
            </c:strRef>
          </c:cat>
          <c:val>
            <c:numRef>
              <c:f>'旅客数【乗降客の合計（港別）】（Ｈ１６～Ｈ２３）'!$B$10:$M$10</c:f>
              <c:numCache/>
            </c:numRef>
          </c:val>
          <c:smooth val="0"/>
        </c:ser>
        <c:marker val="1"/>
        <c:axId val="11319550"/>
        <c:axId val="34767087"/>
      </c:lineChart>
      <c:catAx>
        <c:axId val="11319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67087"/>
        <c:crosses val="autoZero"/>
        <c:auto val="1"/>
        <c:lblOffset val="100"/>
        <c:tickLblSkip val="1"/>
        <c:noMultiLvlLbl val="0"/>
      </c:catAx>
      <c:valAx>
        <c:axId val="34767087"/>
        <c:scaling>
          <c:orientation val="minMax"/>
          <c:max val="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15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19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5"/>
          <c:y val="0.2605"/>
          <c:w val="0.186"/>
          <c:h val="0.4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3</xdr:row>
      <xdr:rowOff>47625</xdr:rowOff>
    </xdr:from>
    <xdr:to>
      <xdr:col>15</xdr:col>
      <xdr:colOff>571500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3533775" y="828675"/>
        <a:ext cx="868680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57150</xdr:rowOff>
    </xdr:from>
    <xdr:to>
      <xdr:col>11</xdr:col>
      <xdr:colOff>628650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19050" y="4267200"/>
        <a:ext cx="5543550" cy="700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47625</xdr:rowOff>
    </xdr:from>
    <xdr:to>
      <xdr:col>12</xdr:col>
      <xdr:colOff>590550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19050" y="3914775"/>
        <a:ext cx="619125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9.625" style="2" customWidth="1"/>
    <col min="2" max="2" width="16.875" style="2" customWidth="1"/>
    <col min="3" max="3" width="18.375" style="2" customWidth="1"/>
    <col min="4" max="16384" width="9.00390625" style="2" customWidth="1"/>
  </cols>
  <sheetData>
    <row r="1" spans="1:2" ht="21">
      <c r="A1" s="11" t="s">
        <v>14</v>
      </c>
      <c r="B1" s="11"/>
    </row>
    <row r="2" spans="1:2" ht="27" customHeight="1">
      <c r="A2" s="19" t="s">
        <v>58</v>
      </c>
      <c r="B2" s="19"/>
    </row>
    <row r="3" spans="1:2" ht="13.5">
      <c r="A3" s="9"/>
      <c r="B3" s="9"/>
    </row>
    <row r="4" spans="1:3" ht="39" customHeight="1">
      <c r="A4" s="38" t="s">
        <v>10</v>
      </c>
      <c r="B4" s="37" t="s">
        <v>35</v>
      </c>
      <c r="C4" s="37" t="s">
        <v>36</v>
      </c>
    </row>
    <row r="5" spans="1:3" ht="27" customHeight="1">
      <c r="A5" s="28" t="s">
        <v>38</v>
      </c>
      <c r="B5" s="29">
        <v>30297</v>
      </c>
      <c r="C5" s="30" t="s">
        <v>37</v>
      </c>
    </row>
    <row r="6" spans="1:3" ht="27" customHeight="1">
      <c r="A6" s="28" t="s">
        <v>39</v>
      </c>
      <c r="B6" s="31">
        <v>28839</v>
      </c>
      <c r="C6" s="32">
        <f>(B6/B5-1)*100</f>
        <v>-4.812357659174172</v>
      </c>
    </row>
    <row r="7" spans="1:3" ht="27" customHeight="1">
      <c r="A7" s="28" t="s">
        <v>40</v>
      </c>
      <c r="B7" s="29">
        <v>28772</v>
      </c>
      <c r="C7" s="32">
        <f aca="true" t="shared" si="0" ref="C7:C22">(B7/B6-1)*100</f>
        <v>-0.23232428308886943</v>
      </c>
    </row>
    <row r="8" spans="1:3" ht="27" customHeight="1">
      <c r="A8" s="28" t="s">
        <v>41</v>
      </c>
      <c r="B8" s="31">
        <v>30437</v>
      </c>
      <c r="C8" s="32">
        <f t="shared" si="0"/>
        <v>5.786876129570406</v>
      </c>
    </row>
    <row r="9" spans="1:3" ht="27" customHeight="1">
      <c r="A9" s="28" t="s">
        <v>42</v>
      </c>
      <c r="B9" s="33">
        <v>31897</v>
      </c>
      <c r="C9" s="32">
        <f t="shared" si="0"/>
        <v>4.796793376482578</v>
      </c>
    </row>
    <row r="10" spans="1:3" ht="27" customHeight="1">
      <c r="A10" s="28" t="s">
        <v>43</v>
      </c>
      <c r="B10" s="33">
        <v>31791</v>
      </c>
      <c r="C10" s="32">
        <f t="shared" si="0"/>
        <v>-0.33231965388594853</v>
      </c>
    </row>
    <row r="11" spans="1:3" ht="27" customHeight="1">
      <c r="A11" s="28" t="s">
        <v>44</v>
      </c>
      <c r="B11" s="34">
        <v>29096</v>
      </c>
      <c r="C11" s="32">
        <f t="shared" si="0"/>
        <v>-8.477241986725803</v>
      </c>
    </row>
    <row r="12" spans="1:3" ht="27" customHeight="1">
      <c r="A12" s="28" t="s">
        <v>45</v>
      </c>
      <c r="B12" s="35">
        <v>28042</v>
      </c>
      <c r="C12" s="32">
        <f t="shared" si="0"/>
        <v>-3.622491064063793</v>
      </c>
    </row>
    <row r="13" spans="1:3" ht="27" customHeight="1">
      <c r="A13" s="28" t="s">
        <v>46</v>
      </c>
      <c r="B13" s="36">
        <v>31993</v>
      </c>
      <c r="C13" s="32">
        <f t="shared" si="0"/>
        <v>14.089579915840522</v>
      </c>
    </row>
    <row r="14" spans="1:3" ht="27" customHeight="1">
      <c r="A14" s="28" t="s">
        <v>47</v>
      </c>
      <c r="B14" s="35">
        <v>32557</v>
      </c>
      <c r="C14" s="32">
        <f t="shared" si="0"/>
        <v>1.7628856312318364</v>
      </c>
    </row>
    <row r="15" spans="1:3" ht="27" customHeight="1">
      <c r="A15" s="28" t="s">
        <v>48</v>
      </c>
      <c r="B15" s="36">
        <v>31407</v>
      </c>
      <c r="C15" s="32">
        <f t="shared" si="0"/>
        <v>-3.5322664864698816</v>
      </c>
    </row>
    <row r="16" spans="1:3" ht="27" customHeight="1">
      <c r="A16" s="28" t="s">
        <v>49</v>
      </c>
      <c r="B16" s="33">
        <v>30852</v>
      </c>
      <c r="C16" s="32">
        <f t="shared" si="0"/>
        <v>-1.7671219791766113</v>
      </c>
    </row>
    <row r="17" spans="1:4" ht="27" customHeight="1">
      <c r="A17" s="28" t="s">
        <v>50</v>
      </c>
      <c r="B17" s="33">
        <v>30287</v>
      </c>
      <c r="C17" s="32">
        <f t="shared" si="0"/>
        <v>-1.8313237391417103</v>
      </c>
      <c r="D17" s="20"/>
    </row>
    <row r="18" spans="1:4" ht="27" customHeight="1">
      <c r="A18" s="28" t="s">
        <v>51</v>
      </c>
      <c r="B18" s="33">
        <v>33937</v>
      </c>
      <c r="C18" s="32">
        <f t="shared" si="0"/>
        <v>12.05137517746888</v>
      </c>
      <c r="D18" s="20"/>
    </row>
    <row r="19" spans="1:4" ht="27" customHeight="1">
      <c r="A19" s="28" t="s">
        <v>52</v>
      </c>
      <c r="B19" s="33">
        <v>33886</v>
      </c>
      <c r="C19" s="32">
        <f t="shared" si="0"/>
        <v>-0.15027845714117305</v>
      </c>
      <c r="D19" s="20"/>
    </row>
    <row r="20" spans="1:4" ht="27" customHeight="1">
      <c r="A20" s="28" t="s">
        <v>53</v>
      </c>
      <c r="B20" s="33">
        <v>34992</v>
      </c>
      <c r="C20" s="32">
        <f t="shared" si="0"/>
        <v>3.263884790178828</v>
      </c>
      <c r="D20" s="20"/>
    </row>
    <row r="21" spans="1:4" ht="27" customHeight="1">
      <c r="A21" s="28" t="s">
        <v>54</v>
      </c>
      <c r="B21" s="33">
        <v>24495</v>
      </c>
      <c r="C21" s="32">
        <f t="shared" si="0"/>
        <v>-29.998285322359397</v>
      </c>
      <c r="D21" s="20"/>
    </row>
    <row r="22" spans="1:4" ht="27" customHeight="1">
      <c r="A22" s="28" t="s">
        <v>55</v>
      </c>
      <c r="B22" s="33">
        <v>30853</v>
      </c>
      <c r="C22" s="32">
        <f t="shared" si="0"/>
        <v>25.956317615839964</v>
      </c>
      <c r="D22" s="20"/>
    </row>
    <row r="23" spans="1:3" s="41" customFormat="1" ht="19.5" customHeight="1">
      <c r="A23" s="39"/>
      <c r="B23" s="39"/>
      <c r="C23" s="40" t="s">
        <v>56</v>
      </c>
    </row>
    <row r="24" spans="1:3" s="41" customFormat="1" ht="19.5" customHeight="1">
      <c r="A24" s="39"/>
      <c r="B24" s="39"/>
      <c r="C24" s="40" t="s">
        <v>57</v>
      </c>
    </row>
    <row r="25" spans="1:2" ht="27" customHeight="1">
      <c r="A25" s="8"/>
      <c r="B25" s="8"/>
    </row>
    <row r="26" spans="1:2" ht="27" customHeight="1">
      <c r="A26" s="8"/>
      <c r="B26" s="8"/>
    </row>
    <row r="27" spans="1:2" ht="27" customHeight="1">
      <c r="A27" s="8"/>
      <c r="B27" s="8"/>
    </row>
    <row r="28" spans="1:2" ht="27" customHeight="1">
      <c r="A28" s="8"/>
      <c r="B28" s="8"/>
    </row>
    <row r="29" spans="1:2" ht="27" customHeight="1">
      <c r="A29" s="8"/>
      <c r="B29" s="8"/>
    </row>
    <row r="30" ht="27" customHeight="1"/>
  </sheetData>
  <sheetProtection/>
  <printOptions/>
  <pageMargins left="0.7874015748031497" right="0.31496062992125984" top="0.4330708661417323" bottom="0.2362204724409449" header="0.4724409448818898" footer="0.1968503937007874"/>
  <pageSetup fitToHeight="1" fitToWidth="1"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view="pageBreakPreview" zoomScaleSheetLayoutView="100" zoomScalePageLayoutView="0" workbookViewId="0" topLeftCell="A1">
      <selection activeCell="J8" sqref="J8"/>
    </sheetView>
  </sheetViews>
  <sheetFormatPr defaultColWidth="9.00390625" defaultRowHeight="13.5" outlineLevelCol="1"/>
  <cols>
    <col min="1" max="1" width="9.625" style="2" customWidth="1"/>
    <col min="2" max="4" width="9.625" style="2" hidden="1" customWidth="1" outlineLevel="1"/>
    <col min="5" max="5" width="9.25390625" style="2" hidden="1" customWidth="1" outlineLevel="1"/>
    <col min="6" max="6" width="9.375" style="2" bestFit="1" customWidth="1" collapsed="1"/>
    <col min="7" max="8" width="9.25390625" style="2" bestFit="1" customWidth="1"/>
    <col min="9" max="10" width="9.125" style="2" bestFit="1" customWidth="1"/>
    <col min="11" max="16384" width="9.00390625" style="2" customWidth="1"/>
  </cols>
  <sheetData>
    <row r="1" ht="21">
      <c r="A1" s="11" t="s">
        <v>14</v>
      </c>
    </row>
    <row r="2" spans="1:5" ht="27" customHeight="1">
      <c r="A2" s="19" t="s">
        <v>22</v>
      </c>
      <c r="B2" s="1"/>
      <c r="C2" s="1"/>
      <c r="D2" s="1"/>
      <c r="E2" s="1"/>
    </row>
    <row r="3" spans="1:5" ht="13.5">
      <c r="A3" s="9"/>
      <c r="B3" s="4"/>
      <c r="C3" s="4"/>
      <c r="D3" s="4"/>
      <c r="E3" s="4"/>
    </row>
    <row r="4" spans="1:12" ht="27" customHeight="1">
      <c r="A4" s="24" t="s">
        <v>10</v>
      </c>
      <c r="B4" s="24" t="s">
        <v>0</v>
      </c>
      <c r="C4" s="24" t="s">
        <v>1</v>
      </c>
      <c r="D4" s="24" t="s">
        <v>2</v>
      </c>
      <c r="E4" s="24" t="s">
        <v>3</v>
      </c>
      <c r="F4" s="24" t="s">
        <v>24</v>
      </c>
      <c r="G4" s="24" t="s">
        <v>25</v>
      </c>
      <c r="H4" s="24" t="s">
        <v>26</v>
      </c>
      <c r="I4" s="24" t="s">
        <v>27</v>
      </c>
      <c r="J4" s="24" t="s">
        <v>28</v>
      </c>
      <c r="K4" s="24" t="s">
        <v>29</v>
      </c>
      <c r="L4" s="24" t="s">
        <v>31</v>
      </c>
    </row>
    <row r="5" spans="1:12" ht="27" customHeight="1">
      <c r="A5" s="25" t="s">
        <v>4</v>
      </c>
      <c r="B5" s="3">
        <v>403081</v>
      </c>
      <c r="C5" s="3">
        <v>477083</v>
      </c>
      <c r="D5" s="3">
        <v>460413</v>
      </c>
      <c r="E5" s="3">
        <v>465931</v>
      </c>
      <c r="F5" s="3">
        <v>413654</v>
      </c>
      <c r="G5" s="12">
        <v>403942</v>
      </c>
      <c r="H5" s="3">
        <v>410495</v>
      </c>
      <c r="I5" s="15">
        <v>390557</v>
      </c>
      <c r="J5" s="16">
        <v>402629</v>
      </c>
      <c r="K5" s="16">
        <v>365610</v>
      </c>
      <c r="L5" s="23" t="s">
        <v>34</v>
      </c>
    </row>
    <row r="6" spans="1:12" ht="27" customHeight="1">
      <c r="A6" s="25" t="s">
        <v>5</v>
      </c>
      <c r="B6" s="3">
        <v>241116</v>
      </c>
      <c r="C6" s="3">
        <v>247177</v>
      </c>
      <c r="D6" s="3">
        <v>240936</v>
      </c>
      <c r="E6" s="3">
        <v>215805</v>
      </c>
      <c r="F6" s="3">
        <v>154096</v>
      </c>
      <c r="G6" s="12">
        <v>137963</v>
      </c>
      <c r="H6" s="3">
        <v>133198</v>
      </c>
      <c r="I6" s="15">
        <v>131369</v>
      </c>
      <c r="J6" s="16">
        <v>150713</v>
      </c>
      <c r="K6" s="16">
        <v>132919</v>
      </c>
      <c r="L6" s="23" t="s">
        <v>33</v>
      </c>
    </row>
    <row r="7" spans="1:12" ht="27" customHeight="1">
      <c r="A7" s="25" t="s">
        <v>6</v>
      </c>
      <c r="B7" s="3">
        <v>24394</v>
      </c>
      <c r="C7" s="3">
        <v>25720</v>
      </c>
      <c r="D7" s="3">
        <v>22068</v>
      </c>
      <c r="E7" s="3">
        <v>19964</v>
      </c>
      <c r="F7" s="3">
        <v>20464</v>
      </c>
      <c r="G7" s="12">
        <v>28992</v>
      </c>
      <c r="H7" s="3">
        <v>30696</v>
      </c>
      <c r="I7" s="15">
        <v>25104</v>
      </c>
      <c r="J7" s="16">
        <v>32742</v>
      </c>
      <c r="K7" s="16">
        <v>33426</v>
      </c>
      <c r="L7" s="23" t="s">
        <v>33</v>
      </c>
    </row>
    <row r="8" spans="1:12" ht="27" customHeight="1">
      <c r="A8" s="25" t="s">
        <v>7</v>
      </c>
      <c r="B8" s="3">
        <v>249554</v>
      </c>
      <c r="C8" s="3">
        <v>232740</v>
      </c>
      <c r="D8" s="3">
        <v>244954</v>
      </c>
      <c r="E8" s="3">
        <v>225604</v>
      </c>
      <c r="F8" s="3">
        <v>196024</v>
      </c>
      <c r="G8" s="12">
        <v>208102</v>
      </c>
      <c r="H8" s="3">
        <v>205372</v>
      </c>
      <c r="I8" s="15">
        <v>194449</v>
      </c>
      <c r="J8" s="16">
        <v>195113</v>
      </c>
      <c r="K8" s="16">
        <v>191183</v>
      </c>
      <c r="L8" s="23" t="s">
        <v>33</v>
      </c>
    </row>
    <row r="9" spans="1:12" ht="27" customHeight="1">
      <c r="A9" s="25" t="s">
        <v>8</v>
      </c>
      <c r="B9" s="3">
        <f aca="true" t="shared" si="0" ref="B9:J9">SUM(B5:B8)</f>
        <v>918145</v>
      </c>
      <c r="C9" s="3">
        <f t="shared" si="0"/>
        <v>982720</v>
      </c>
      <c r="D9" s="3">
        <f t="shared" si="0"/>
        <v>968371</v>
      </c>
      <c r="E9" s="3">
        <f t="shared" si="0"/>
        <v>927304</v>
      </c>
      <c r="F9" s="3">
        <f t="shared" si="0"/>
        <v>784238</v>
      </c>
      <c r="G9" s="3">
        <f t="shared" si="0"/>
        <v>778999</v>
      </c>
      <c r="H9" s="3">
        <f t="shared" si="0"/>
        <v>779761</v>
      </c>
      <c r="I9" s="3">
        <f t="shared" si="0"/>
        <v>741479</v>
      </c>
      <c r="J9" s="3">
        <f t="shared" si="0"/>
        <v>781197</v>
      </c>
      <c r="K9" s="16">
        <f>SUM(K5:K8)</f>
        <v>723138</v>
      </c>
      <c r="L9" s="23" t="s">
        <v>34</v>
      </c>
    </row>
    <row r="10" spans="1:13" ht="27" customHeight="1">
      <c r="A10" s="25" t="s">
        <v>9</v>
      </c>
      <c r="B10" s="3">
        <v>9960</v>
      </c>
      <c r="C10" s="3">
        <v>22648</v>
      </c>
      <c r="D10" s="3">
        <v>32851</v>
      </c>
      <c r="E10" s="3">
        <v>28902</v>
      </c>
      <c r="F10" s="16">
        <v>28042</v>
      </c>
      <c r="G10" s="15">
        <v>31993</v>
      </c>
      <c r="H10" s="16">
        <v>32557</v>
      </c>
      <c r="I10" s="15">
        <v>31407</v>
      </c>
      <c r="J10" s="14">
        <v>30852</v>
      </c>
      <c r="K10" s="14">
        <v>30287</v>
      </c>
      <c r="L10" s="14">
        <v>33937</v>
      </c>
      <c r="M10" s="20"/>
    </row>
    <row r="11" spans="1:13" ht="27" customHeight="1">
      <c r="A11" s="25" t="s">
        <v>11</v>
      </c>
      <c r="B11" s="3">
        <f>SUM(B9:B10)</f>
        <v>928105</v>
      </c>
      <c r="C11" s="3">
        <f>SUM(C9:C10)</f>
        <v>1005368</v>
      </c>
      <c r="D11" s="3">
        <f>SUM(D9:D10)</f>
        <v>1001222</v>
      </c>
      <c r="E11" s="3">
        <v>956206</v>
      </c>
      <c r="F11" s="3">
        <f aca="true" t="shared" si="1" ref="F11:K11">SUM(F10+F9)</f>
        <v>812280</v>
      </c>
      <c r="G11" s="12">
        <f t="shared" si="1"/>
        <v>810992</v>
      </c>
      <c r="H11" s="3">
        <f t="shared" si="1"/>
        <v>812318</v>
      </c>
      <c r="I11" s="12">
        <f t="shared" si="1"/>
        <v>772886</v>
      </c>
      <c r="J11" s="13">
        <f t="shared" si="1"/>
        <v>812049</v>
      </c>
      <c r="K11" s="13">
        <f t="shared" si="1"/>
        <v>753425</v>
      </c>
      <c r="L11" s="13">
        <f>SUM(L10)</f>
        <v>33937</v>
      </c>
      <c r="M11" s="20"/>
    </row>
    <row r="12" spans="2:12" ht="27" customHeight="1">
      <c r="B12" s="4"/>
      <c r="C12" s="5"/>
      <c r="D12" s="5"/>
      <c r="E12" s="5"/>
      <c r="G12" s="7"/>
      <c r="L12" s="22" t="s">
        <v>32</v>
      </c>
    </row>
    <row r="13" spans="2:11" ht="27" customHeight="1">
      <c r="B13" s="4"/>
      <c r="C13" s="5"/>
      <c r="D13" s="5"/>
      <c r="E13" s="5"/>
      <c r="G13" s="7"/>
      <c r="K13" s="21" t="s">
        <v>30</v>
      </c>
    </row>
    <row r="14" spans="1:5" ht="27" customHeight="1">
      <c r="A14" s="8"/>
      <c r="B14" s="4"/>
      <c r="C14" s="5"/>
      <c r="D14" s="5"/>
      <c r="E14" s="5"/>
    </row>
    <row r="15" spans="1:5" ht="27" customHeight="1">
      <c r="A15" s="8"/>
      <c r="B15" s="4"/>
      <c r="C15" s="5"/>
      <c r="D15" s="5"/>
      <c r="E15" s="5"/>
    </row>
    <row r="16" spans="1:5" ht="27" customHeight="1">
      <c r="A16" s="8"/>
      <c r="B16" s="4"/>
      <c r="C16" s="5"/>
      <c r="D16" s="5"/>
      <c r="E16" s="5"/>
    </row>
    <row r="17" spans="1:5" ht="27" customHeight="1">
      <c r="A17" s="8"/>
      <c r="B17" s="4"/>
      <c r="C17" s="5"/>
      <c r="D17" s="5"/>
      <c r="E17" s="5"/>
    </row>
    <row r="18" spans="1:5" ht="27" customHeight="1">
      <c r="A18" s="8"/>
      <c r="B18" s="4"/>
      <c r="C18" s="5"/>
      <c r="D18" s="5"/>
      <c r="E18" s="5"/>
    </row>
    <row r="19" spans="1:5" ht="27" customHeight="1">
      <c r="A19" s="8"/>
      <c r="B19" s="4"/>
      <c r="C19" s="5"/>
      <c r="D19" s="5"/>
      <c r="E19" s="5"/>
    </row>
    <row r="20" spans="1:5" ht="27" customHeight="1">
      <c r="A20" s="8"/>
      <c r="B20" s="4"/>
      <c r="C20" s="5"/>
      <c r="D20" s="5"/>
      <c r="E20" s="5"/>
    </row>
    <row r="21" spans="2:5" ht="27" customHeight="1">
      <c r="B21" s="7"/>
      <c r="C21" s="7"/>
      <c r="D21" s="7"/>
      <c r="E21" s="7"/>
    </row>
  </sheetData>
  <sheetProtection/>
  <printOptions/>
  <pageMargins left="0.7874015748031497" right="0.31496062992125984" top="0.4330708661417323" bottom="0.2362204724409449" header="0.4724409448818898" footer="0.1968503937007874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showGridLines="0" view="pageBreakPreview" zoomScale="85" zoomScaleSheetLayoutView="85" zoomScalePageLayoutView="0" workbookViewId="0" topLeftCell="A1">
      <selection activeCell="S28" sqref="S28"/>
    </sheetView>
  </sheetViews>
  <sheetFormatPr defaultColWidth="9.00390625" defaultRowHeight="13.5" outlineLevelCol="1"/>
  <cols>
    <col min="1" max="1" width="9.625" style="2" customWidth="1"/>
    <col min="2" max="4" width="9.625" style="2" hidden="1" customWidth="1" outlineLevel="1"/>
    <col min="5" max="5" width="9.25390625" style="2" hidden="1" customWidth="1" outlineLevel="1"/>
    <col min="6" max="6" width="9.375" style="2" bestFit="1" customWidth="1" collapsed="1"/>
    <col min="7" max="8" width="9.25390625" style="2" bestFit="1" customWidth="1"/>
    <col min="9" max="10" width="9.125" style="2" bestFit="1" customWidth="1"/>
    <col min="11" max="16384" width="9.00390625" style="2" customWidth="1"/>
  </cols>
  <sheetData>
    <row r="1" ht="21">
      <c r="A1" s="11" t="s">
        <v>14</v>
      </c>
    </row>
    <row r="2" spans="1:5" ht="27" customHeight="1">
      <c r="A2" s="6" t="s">
        <v>22</v>
      </c>
      <c r="B2" s="1"/>
      <c r="C2" s="1"/>
      <c r="D2" s="1"/>
      <c r="E2" s="1"/>
    </row>
    <row r="3" spans="1:13" ht="13.5">
      <c r="A3" s="9"/>
      <c r="B3" s="4"/>
      <c r="C3" s="4"/>
      <c r="D3" s="4"/>
      <c r="E3" s="4"/>
      <c r="L3" s="10"/>
      <c r="M3" s="10" t="s">
        <v>13</v>
      </c>
    </row>
    <row r="4" spans="1:13" ht="27" customHeight="1">
      <c r="A4" s="24" t="s">
        <v>10</v>
      </c>
      <c r="B4" s="24" t="s">
        <v>0</v>
      </c>
      <c r="C4" s="24" t="s">
        <v>1</v>
      </c>
      <c r="D4" s="24" t="s">
        <v>2</v>
      </c>
      <c r="E4" s="24" t="s">
        <v>3</v>
      </c>
      <c r="F4" s="24" t="s">
        <v>12</v>
      </c>
      <c r="G4" s="24" t="s">
        <v>15</v>
      </c>
      <c r="H4" s="26" t="s">
        <v>17</v>
      </c>
      <c r="I4" s="27" t="s">
        <v>18</v>
      </c>
      <c r="J4" s="26" t="s">
        <v>19</v>
      </c>
      <c r="K4" s="26" t="s">
        <v>20</v>
      </c>
      <c r="L4" s="26" t="s">
        <v>21</v>
      </c>
      <c r="M4" s="26" t="s">
        <v>23</v>
      </c>
    </row>
    <row r="5" spans="1:13" ht="27" customHeight="1">
      <c r="A5" s="25" t="s">
        <v>4</v>
      </c>
      <c r="B5" s="3">
        <v>403081</v>
      </c>
      <c r="C5" s="3">
        <v>477083</v>
      </c>
      <c r="D5" s="3">
        <v>460413</v>
      </c>
      <c r="E5" s="3">
        <v>465931</v>
      </c>
      <c r="F5" s="3">
        <v>450850</v>
      </c>
      <c r="G5" s="12">
        <v>436494</v>
      </c>
      <c r="H5" s="3">
        <v>441218</v>
      </c>
      <c r="I5" s="12">
        <v>393796</v>
      </c>
      <c r="J5" s="15">
        <v>400119</v>
      </c>
      <c r="K5" s="16">
        <v>395994</v>
      </c>
      <c r="L5" s="15">
        <v>464758</v>
      </c>
      <c r="M5" s="16">
        <v>413654</v>
      </c>
    </row>
    <row r="6" spans="1:13" ht="27" customHeight="1">
      <c r="A6" s="25" t="s">
        <v>5</v>
      </c>
      <c r="B6" s="3">
        <v>241116</v>
      </c>
      <c r="C6" s="3">
        <v>247177</v>
      </c>
      <c r="D6" s="3">
        <v>240936</v>
      </c>
      <c r="E6" s="3">
        <v>215805</v>
      </c>
      <c r="F6" s="3">
        <v>210831</v>
      </c>
      <c r="G6" s="12">
        <v>211222</v>
      </c>
      <c r="H6" s="3">
        <v>191777</v>
      </c>
      <c r="I6" s="12">
        <v>176128</v>
      </c>
      <c r="J6" s="15">
        <v>176977</v>
      </c>
      <c r="K6" s="16">
        <v>160109</v>
      </c>
      <c r="L6" s="15">
        <v>157965</v>
      </c>
      <c r="M6" s="16">
        <v>154096</v>
      </c>
    </row>
    <row r="7" spans="1:13" ht="27" customHeight="1">
      <c r="A7" s="25" t="s">
        <v>6</v>
      </c>
      <c r="B7" s="3">
        <v>24394</v>
      </c>
      <c r="C7" s="3">
        <v>25720</v>
      </c>
      <c r="D7" s="3">
        <v>22068</v>
      </c>
      <c r="E7" s="3">
        <v>19964</v>
      </c>
      <c r="F7" s="3">
        <v>24210</v>
      </c>
      <c r="G7" s="12">
        <v>24912</v>
      </c>
      <c r="H7" s="3">
        <v>23666</v>
      </c>
      <c r="I7" s="12">
        <v>24912</v>
      </c>
      <c r="J7" s="15">
        <v>24112</v>
      </c>
      <c r="K7" s="16">
        <v>23172</v>
      </c>
      <c r="L7" s="15">
        <v>19564</v>
      </c>
      <c r="M7" s="16">
        <v>20464</v>
      </c>
    </row>
    <row r="8" spans="1:13" ht="27" customHeight="1">
      <c r="A8" s="25" t="s">
        <v>7</v>
      </c>
      <c r="B8" s="3">
        <v>249554</v>
      </c>
      <c r="C8" s="3">
        <v>232740</v>
      </c>
      <c r="D8" s="3">
        <v>244954</v>
      </c>
      <c r="E8" s="3">
        <v>225604</v>
      </c>
      <c r="F8" s="3">
        <v>238785</v>
      </c>
      <c r="G8" s="12">
        <v>228306</v>
      </c>
      <c r="H8" s="3">
        <v>226497</v>
      </c>
      <c r="I8" s="12">
        <v>236748</v>
      </c>
      <c r="J8" s="15">
        <v>216697</v>
      </c>
      <c r="K8" s="16">
        <v>190779</v>
      </c>
      <c r="L8" s="15">
        <v>194165</v>
      </c>
      <c r="M8" s="16">
        <v>196024</v>
      </c>
    </row>
    <row r="9" spans="1:13" ht="27" customHeight="1">
      <c r="A9" s="25" t="s">
        <v>8</v>
      </c>
      <c r="B9" s="3">
        <f aca="true" t="shared" si="0" ref="B9:G9">SUM(B5:B8)</f>
        <v>918145</v>
      </c>
      <c r="C9" s="3">
        <f t="shared" si="0"/>
        <v>982720</v>
      </c>
      <c r="D9" s="3">
        <f t="shared" si="0"/>
        <v>968371</v>
      </c>
      <c r="E9" s="3">
        <f t="shared" si="0"/>
        <v>927304</v>
      </c>
      <c r="F9" s="3">
        <f t="shared" si="0"/>
        <v>924676</v>
      </c>
      <c r="G9" s="12">
        <f t="shared" si="0"/>
        <v>900934</v>
      </c>
      <c r="H9" s="3">
        <f aca="true" t="shared" si="1" ref="H9:M9">SUM(H5:H8)</f>
        <v>883158</v>
      </c>
      <c r="I9" s="12">
        <f t="shared" si="1"/>
        <v>831584</v>
      </c>
      <c r="J9" s="13">
        <f t="shared" si="1"/>
        <v>817905</v>
      </c>
      <c r="K9" s="13">
        <f t="shared" si="1"/>
        <v>770054</v>
      </c>
      <c r="L9" s="13">
        <f t="shared" si="1"/>
        <v>836452</v>
      </c>
      <c r="M9" s="17">
        <f t="shared" si="1"/>
        <v>784238</v>
      </c>
    </row>
    <row r="10" spans="1:13" ht="27" customHeight="1">
      <c r="A10" s="25" t="s">
        <v>9</v>
      </c>
      <c r="B10" s="3">
        <v>9960</v>
      </c>
      <c r="C10" s="3">
        <v>22648</v>
      </c>
      <c r="D10" s="3">
        <v>32851</v>
      </c>
      <c r="E10" s="3">
        <v>28902</v>
      </c>
      <c r="F10" s="3">
        <v>30297</v>
      </c>
      <c r="G10" s="12">
        <v>28839</v>
      </c>
      <c r="H10" s="3">
        <v>28772</v>
      </c>
      <c r="I10" s="12">
        <v>30437</v>
      </c>
      <c r="J10" s="14">
        <v>31897</v>
      </c>
      <c r="K10" s="14">
        <v>31791</v>
      </c>
      <c r="L10" s="18">
        <v>29096</v>
      </c>
      <c r="M10" s="16">
        <v>28042</v>
      </c>
    </row>
    <row r="11" spans="1:13" ht="27" customHeight="1">
      <c r="A11" s="25" t="s">
        <v>11</v>
      </c>
      <c r="B11" s="3">
        <f>SUM(B9:B10)</f>
        <v>928105</v>
      </c>
      <c r="C11" s="3">
        <f>SUM(C9:C10)</f>
        <v>1005368</v>
      </c>
      <c r="D11" s="3">
        <f>SUM(D9:D10)</f>
        <v>1001222</v>
      </c>
      <c r="E11" s="3">
        <v>956206</v>
      </c>
      <c r="F11" s="3">
        <f aca="true" t="shared" si="2" ref="F11:M11">SUM(F10+F9)</f>
        <v>954973</v>
      </c>
      <c r="G11" s="12">
        <f t="shared" si="2"/>
        <v>929773</v>
      </c>
      <c r="H11" s="3">
        <f t="shared" si="2"/>
        <v>911930</v>
      </c>
      <c r="I11" s="12">
        <f t="shared" si="2"/>
        <v>862021</v>
      </c>
      <c r="J11" s="13">
        <f t="shared" si="2"/>
        <v>849802</v>
      </c>
      <c r="K11" s="13">
        <f t="shared" si="2"/>
        <v>801845</v>
      </c>
      <c r="L11" s="13">
        <f>SUM(L10+L9)</f>
        <v>865548</v>
      </c>
      <c r="M11" s="14">
        <f t="shared" si="2"/>
        <v>812280</v>
      </c>
    </row>
    <row r="12" spans="1:13" ht="27" customHeight="1">
      <c r="A12" s="8"/>
      <c r="B12" s="4"/>
      <c r="C12" s="5"/>
      <c r="D12" s="5"/>
      <c r="E12" s="5"/>
      <c r="G12" s="7"/>
      <c r="L12" s="7"/>
      <c r="M12" s="7" t="s">
        <v>16</v>
      </c>
    </row>
    <row r="13" spans="1:5" ht="27" customHeight="1">
      <c r="A13" s="8"/>
      <c r="B13" s="4"/>
      <c r="C13" s="5"/>
      <c r="D13" s="5"/>
      <c r="E13" s="5"/>
    </row>
    <row r="14" spans="1:5" ht="27" customHeight="1">
      <c r="A14" s="8"/>
      <c r="B14" s="4"/>
      <c r="C14" s="5"/>
      <c r="D14" s="5"/>
      <c r="E14" s="5"/>
    </row>
    <row r="15" spans="1:5" ht="27" customHeight="1">
      <c r="A15" s="8"/>
      <c r="B15" s="4"/>
      <c r="C15" s="5"/>
      <c r="D15" s="5"/>
      <c r="E15" s="5"/>
    </row>
    <row r="16" spans="1:5" ht="27" customHeight="1">
      <c r="A16" s="8"/>
      <c r="B16" s="4"/>
      <c r="C16" s="5"/>
      <c r="D16" s="5"/>
      <c r="E16" s="5"/>
    </row>
    <row r="17" spans="1:5" ht="27" customHeight="1">
      <c r="A17" s="8"/>
      <c r="B17" s="4"/>
      <c r="C17" s="5"/>
      <c r="D17" s="5"/>
      <c r="E17" s="5"/>
    </row>
    <row r="18" spans="1:5" ht="27" customHeight="1">
      <c r="A18" s="8"/>
      <c r="B18" s="4"/>
      <c r="C18" s="5"/>
      <c r="D18" s="5"/>
      <c r="E18" s="5"/>
    </row>
    <row r="19" spans="1:5" ht="27" customHeight="1">
      <c r="A19" s="8"/>
      <c r="B19" s="4"/>
      <c r="C19" s="5"/>
      <c r="D19" s="5"/>
      <c r="E19" s="5"/>
    </row>
    <row r="20" spans="2:5" ht="27" customHeight="1">
      <c r="B20" s="7"/>
      <c r="C20" s="7"/>
      <c r="D20" s="7"/>
      <c r="E20" s="7"/>
    </row>
  </sheetData>
  <sheetProtection/>
  <printOptions/>
  <pageMargins left="0.7874015748031497" right="0.31496062992125984" top="0.4330708661417323" bottom="0.2362204724409449" header="0.4724409448818898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user</cp:lastModifiedBy>
  <cp:lastPrinted>2022-01-27T04:04:46Z</cp:lastPrinted>
  <dcterms:created xsi:type="dcterms:W3CDTF">2004-06-17T11:10:32Z</dcterms:created>
  <dcterms:modified xsi:type="dcterms:W3CDTF">2022-03-31T00:41:38Z</dcterms:modified>
  <cp:category/>
  <cp:version/>
  <cp:contentType/>
  <cp:contentStatus/>
</cp:coreProperties>
</file>