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0126\Desktop\"/>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<sst xmlns="http://schemas.openxmlformats.org/spreadsheetml/2006/main" count="1147" uniqueCount="624">
  <si>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</si>
  <si>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</si>
  <si>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</si>
  <si>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</si>
  <si>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</si>
  <si>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</si>
  <si>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</si>
  <si>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</si>
  <si>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</si>
  <si>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</si>
  <si>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</si>
  <si>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</si>
  <si>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</si>
  <si>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</si>
  <si>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</si>
  <si>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</si>
  <si>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</si>
  <si>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</si>
  <si>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</si>
  <si>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</si>
  <si>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</si>
  <si>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</si>
  <si>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</si>
  <si>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</si>
  <si>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</si>
  <si>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</si>
  <si>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</si>
  <si>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</si>
  <si>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</si>
  <si>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</si>
  <si>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</si>
  <si>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</si>
  <si>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</si>
  <si>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</si>
  <si>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</si>
  <si>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</si>
  <si>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</si>
  <si>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</si>
  <si>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</si>
  <si>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</si>
  <si>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</si>
  <si>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</si>
  <si>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</si>
  <si>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</si>
  <si>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</si>
  <si>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</si>
  <si>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</si>
  <si>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</si>
  <si>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</si>
  <si>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</si>
  <si>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</si>
  <si>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</si>
  <si>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</si>
  <si>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</si>
  <si>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</si>
  <si>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</si>
  <si>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</si>
  <si>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</si>
  <si>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</si>
  <si>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</si>
  <si>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</si>
  <si>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</si>
  <si>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</si>
  <si>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</si>
  <si>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</si>
  <si>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</si>
  <si>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</si>
  <si>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</si>
  <si>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</si>
  <si>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</si>
  <si>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</si>
  <si>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</si>
  <si>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</si>
  <si>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</si>
  <si>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</si>
  <si>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</si>
  <si>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</si>
  <si>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</si>
  <si>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</si>
  <si>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</si>
  <si>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</si>
  <si>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</si>
  <si>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</si>
  <si>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</si>
  <si>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</si>
  <si>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</si>
  <si>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</si>
  <si>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</si>
  <si>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</si>
  <si>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</si>
  <si>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</si>
  <si>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</si>
  <si>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</si>
  <si>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</si>
  <si>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</si>
  <si>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</si>
  <si>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</si>
  <si>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</si>
  <si>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壱岐市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</si>
  <si>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</si>
  <si>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</si>
  <si>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</si>
  <si>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</si>
  <si>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</si>
  <si>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</si>
  <si>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</si>
  <si>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</si>
  <si>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</si>
  <si>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</si>
  <si>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</si>
  <si>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</si>
  <si>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</si>
  <si>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</si>
  <si>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</si>
  <si>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</si>
  <si>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</si>
  <si>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</si>
  <si>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</si>
  <si>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</si>
  <si>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</si>
  <si>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</si>
  <si>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</si>
  <si>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</si>
  <si>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</si>
  <si>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</si>
  <si>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</si>
  <si>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</si>
  <si>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</si>
  <si>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</si>
  <si>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</si>
  <si>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</si>
  <si>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</si>
  <si>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</si>
  <si>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</si>
  <si>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</si>
  <si>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</si>
  <si>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</si>
  <si>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</si>
  <si>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</si>
  <si>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</si>
  <si>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</si>
  <si>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</si>
  <si>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</si>
  <si>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</si>
  <si>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</si>
  <si>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</si>
  <si>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</si>
  <si>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</si>
  <si>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</si>
  <si>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</si>
  <si>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</si>
  <si>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</si>
  <si>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</si>
  <si>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</si>
  <si>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</si>
  <si>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</si>
  <si>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</si>
  <si>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</si>
  <si>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</si>
  <si>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</si>
  <si>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</si>
  <si>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</si>
  <si>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</si>
  <si>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</si>
  <si>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</si>
  <si>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</si>
  <si>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</si>
  <si>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</si>
  <si>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</si>
  <si>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</si>
  <si>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</si>
  <si>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</si>
  <si>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</si>
  <si>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</si>
  <si>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</si>
  <si>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</si>
  <si>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</si>
  <si>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</si>
  <si>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</si>
  <si>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</si>
  <si>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</si>
  <si>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</si>
  <si>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</si>
  <si>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</si>
  <si>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</si>
  <si>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</si>
  <si>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</si>
  <si>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</si>
  <si>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</si>
  <si>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</si>
  <si>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</si>
  <si>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</si>
  <si>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</si>
  <si>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</si>
  <si>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</si>
  <si>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</si>
  <si>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</si>
  <si>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</si>
  <si>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</si>
  <si>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</si>
  <si>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</si>
  <si>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</si>
  <si>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</si>
  <si>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</si>
  <si>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</si>
  <si>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</si>
  <si>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</si>
  <si>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</si>
  <si>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</si>
  <si>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</si>
  <si>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</si>
  <si>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</si>
  <si>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</si>
  <si>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長崎県壱岐市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</si>
  <si>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</si>
  <si>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</si>
  <si>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</si>
  <si>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</si>
  <si>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</si>
  <si>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</si>
  <si>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</si>
  <si>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</si>
  <si>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</si>
  <si>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</si>
  <si>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</si>
  <si>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</si>
  <si>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</si>
  <si>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</si>
  <si>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</si>
  <si>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</si>
  <si>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</si>
  <si>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</si>
  <si>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</si>
  <si>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</si>
  <si>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</si>
  <si>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</si>
  <si>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</si>
  <si>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</si>
  <si>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</si>
  <si>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</si>
  <si>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</si>
  <si>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</si>
  <si>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</si>
  <si>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</si>
  <si>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</si>
  <si>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</si>
  <si>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</si>
  <si>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</si>
  <si>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</si>
  <si>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</si>
  <si>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</si>
  <si>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</si>
  <si>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</si>
  <si>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</si>
  <si>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</si>
  <si>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</si>
  <si>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</si>
  <si>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</si>
  <si>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</si>
  <si>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</si>
  <si>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</si>
  <si>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</si>
  <si>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</si>
  <si>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</si>
  <si>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</si>
  <si>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</si>
  <si>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</si>
  <si>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</si>
  <si>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</si>
  <si>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</si>
  <si>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</si>
  <si>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</si>
  <si>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</si>
  <si>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</si>
  <si>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</si>
  <si>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</si>
  <si>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</si>
  <si>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</si>
  <si>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</si>
  <si>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</si>
  <si>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</si>
  <si>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</si>
  <si>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</si>
  <si>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</si>
  <si>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</si>
  <si>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</si>
  <si>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</si>
  <si>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</si>
  <si>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</si>
  <si>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</si>
  <si>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</si>
  <si>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</si>
  <si>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</si>
  <si>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</si>
  <si>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</si>
  <si>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</si>
  <si>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</si>
  <si>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</si>
  <si>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</si>
  <si>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</si>
  <si>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</si>
  <si>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</si>
  <si>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</si>
  <si>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</si>
  <si>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</si>
  <si>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</si>
  <si>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</si>
  <si>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</si>
  <si>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</si>
  <si>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</si>
  <si>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</si>
  <si>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</si>
  <si>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</si>
  <si>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</si>
  <si>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</si>
  <si>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</si>
  <si>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</si>
  <si>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</si>
  <si>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</si>
  <si>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</si>
  <si>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</si>
  <si>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</si>
  <si>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</si>
  <si>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</si>
  <si>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</si>
  <si>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</si>
  <si>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</si>
  <si>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</si>
  <si>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</si>
  <si>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</si>
  <si>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</si>
  <si>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</si>
  <si>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</si>
  <si>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</si>
  <si>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</si>
  <si>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</si>
  <si>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</si>
  <si>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</si>
  <si>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</si>
  <si>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</si>
  <si>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</si>
  <si>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</si>
  <si>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</si>
  <si>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</si>
  <si>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</si>
  <si>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</si>
  <si>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</si>
  <si>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</si>
  <si>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</si>
  <si>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</si>
  <si>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</si>
  <si>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</si>
  <si>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</si>
  <si>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</si>
  <si>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</si>
  <si>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</si>
  <si>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</si>
  <si>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</si>
  <si>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</si>
  <si>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</si>
  <si>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</si>
  <si>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</si>
  <si>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</si>
  <si>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</si>
  <si>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</si>
  <si>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</si>
  <si>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長崎県壱岐市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</si>
  <si>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</si>
  <si>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</si>
  <si>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</si>
  <si>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</si>
  <si>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</si>
  <si>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</si>
  <si>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</si>
  <si>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</si>
  <si>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</si>
  <si>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</si>
  <si>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</si>
  <si>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</si>
  <si>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</si>
  <si>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</si>
  <si>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</si>
  <si>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</si>
  <si>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</si>
  <si>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</si>
  <si>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</si>
  <si>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</si>
  <si>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農業機械銀行特別会計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</si>
  <si>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</si>
  <si>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</si>
  <si>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</si>
  <si>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</si>
  <si>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</si>
  <si>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</si>
  <si>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</si>
  <si>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</si>
  <si>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</si>
  <si>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</si>
  <si>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</si>
  <si>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</si>
  <si>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</si>
  <si>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</si>
  <si>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</si>
  <si>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</si>
  <si>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</si>
  <si>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</si>
  <si>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</si>
  <si>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</si>
  <si>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三島航路事業特別会計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</si>
  <si>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</si>
  <si>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</si>
  <si>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</si>
  <si>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</si>
  <si>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</si>
  <si>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</si>
  <si>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</si>
  <si>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</si>
  <si>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</si>
  <si>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</si>
  <si>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</si>
  <si>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</si>
  <si>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</si>
  <si>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</si>
  <si>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</si>
  <si>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</si>
  <si>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</si>
  <si>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</si>
  <si>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</si>
  <si>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</si>
  <si>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</si>
  <si>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</si>
  <si>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</si>
  <si>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</si>
  <si>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</si>
  <si>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</si>
  <si>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</si>
  <si>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</si>
  <si>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</si>
  <si>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</si>
  <si>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</si>
  <si>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</si>
  <si>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</si>
  <si>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</si>
  <si>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</si>
  <si>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</si>
  <si>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</si>
  <si>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</si>
  <si>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</si>
  <si>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</si>
  <si>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</si>
  <si>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</si>
  <si>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</si>
  <si>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</si>
  <si>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</si>
  <si>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</si>
  <si>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</si>
  <si>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</si>
  <si>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</si>
  <si>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</si>
  <si>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</si>
  <si>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</si>
  <si>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</si>
  <si>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</si>
  <si>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</si>
  <si>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</si>
  <si>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</si>
  <si>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</si>
  <si>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</si>
  <si>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</si>
  <si>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</si>
  <si>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</si>
  <si>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</si>
  <si>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</si>
  <si>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</si>
  <si>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</si>
  <si>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</si>
  <si>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</si>
  <si>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</si>
  <si>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</si>
  <si>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</si>
  <si>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</si>
  <si>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</si>
  <si>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</si>
  <si>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</si>
  <si>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</si>
  <si>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</si>
  <si>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</si>
  <si>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</si>
  <si>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</si>
  <si>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</si>
  <si>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</si>
  <si>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</si>
  <si>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</si>
  <si>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</si>
  <si>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</si>
  <si>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</si>
  <si>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</si>
  <si>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</si>
  <si>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</si>
  <si>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</si>
  <si>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</si>
  <si>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</si>
  <si>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</si>
  <si>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</si>
  <si>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</si>
  <si>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</si>
  <si>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</si>
  <si>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</si>
  <si>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</si>
  <si>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</si>
  <si>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</si>
  <si>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</si>
  <si>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</si>
  <si>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</si>
  <si>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</si>
  <si>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</si>
  <si>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</si>
  <si>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</si>
  <si>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</si>
  <si>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</si>
  <si>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</si>
  <si>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</si>
  <si>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</si>
  <si>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</si>
  <si>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</si>
  <si>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</si>
  <si>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</si>
  <si>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</si>
  <si>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</si>
  <si>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</si>
  <si>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</si>
  <si>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</si>
  <si>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</si>
  <si>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</si>
  <si>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</si>
  <si>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</si>
  <si>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</si>
  <si>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</si>
  <si>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</si>
  <si>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</si>
  <si>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</si>
  <si>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</si>
  <si>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</si>
  <si>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</si>
  <si>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</si>
  <si>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</si>
  <si>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</si>
  <si>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</si>
  <si>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</si>
  <si>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</si>
  <si>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</si>
  <si>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</si>
  <si>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</si>
  <si>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</si>
  <si>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</si>
  <si>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</si>
  <si>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</si>
  <si>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</si>
  <si>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</si>
  <si>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4.21</t>
  </si>
  <si>
    <t>水道事業会計</t>
  </si>
  <si>
    <t>一般会計</t>
  </si>
  <si>
    <t>介護保険事業特別会計</t>
  </si>
  <si>
    <t>国民健康保険事業特別会計</t>
  </si>
  <si>
    <t>農業機械銀行特別会計</t>
  </si>
  <si>
    <t>後期高齢者医療事業特別会計</t>
  </si>
  <si>
    <t>下水道事業特別会計</t>
  </si>
  <si>
    <t>三島航路事業特別会計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</si>
  <si>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</si>
  <si>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</si>
  <si>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</si>
  <si>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</si>
  <si>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</si>
  <si>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</si>
  <si>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</si>
  <si>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</si>
  <si>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</si>
  <si>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</si>
  <si>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</si>
  <si>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</si>
  <si>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</si>
  <si>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</si>
  <si>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長崎県市町村総合事務組合（公平委員会特別会計）</t>
  </si>
  <si>
    <t>長崎県市町村総合事務組合（行政不服審査会事業特別会計）</t>
  </si>
  <si>
    <t>長崎県市町村総合事務組合（市町村交通災害共済事業特別会計）</t>
  </si>
  <si>
    <t>長崎県後期高齢者医療広域連合（普通会計）</t>
    <rPh sb="15" eb="17">
      <t>フツウ</t>
    </rPh>
    <rPh sb="17" eb="19">
      <t>カイケイ</t>
    </rPh>
    <phoneticPr fontId="2"/>
  </si>
  <si>
    <t>長崎県後期高齢者医療広域連合（事業会計）</t>
  </si>
  <si>
    <t>長崎県病院企業団（壱岐病院）</t>
    <rPh sb="9" eb="11">
      <t>イキ</t>
    </rPh>
    <rPh sb="11" eb="13">
      <t>ビョウイン</t>
    </rPh>
    <phoneticPr fontId="2"/>
  </si>
  <si>
    <t>壱岐市開発公社</t>
    <rPh sb="0" eb="3">
      <t>イキシ</t>
    </rPh>
    <rPh sb="3" eb="5">
      <t>カイハツ</t>
    </rPh>
    <rPh sb="5" eb="7">
      <t>コウシャ</t>
    </rPh>
    <phoneticPr fontId="2"/>
  </si>
  <si>
    <t>壱岐クリーンエネルギー</t>
    <rPh sb="0" eb="2">
      <t>イキ</t>
    </rPh>
    <phoneticPr fontId="2"/>
  </si>
  <si>
    <t>壱岐カントリー倶楽部</t>
    <rPh sb="0" eb="2">
      <t>イキ</t>
    </rPh>
    <rPh sb="7" eb="10">
      <t>クラブ</t>
    </rPh>
    <phoneticPr fontId="2"/>
  </si>
  <si>
    <t>壱岐空港ターミナルビル</t>
    <rPh sb="0" eb="2">
      <t>イキ</t>
    </rPh>
    <rPh sb="2" eb="4">
      <t>クウコウ</t>
    </rPh>
    <phoneticPr fontId="2"/>
  </si>
  <si>
    <t>マリンパル壱岐</t>
    <rPh sb="5" eb="7">
      <t>イキ</t>
    </rPh>
    <phoneticPr fontId="2"/>
  </si>
  <si>
    <t>壱岐市ふるさと商社</t>
    <rPh sb="0" eb="3">
      <t>イキシ</t>
    </rPh>
    <rPh sb="7" eb="9">
      <t>ショウシャ</t>
    </rPh>
    <phoneticPr fontId="2"/>
  </si>
  <si>
    <t>IKI PARK MANAGEMENT</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</si>
  <si>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</si>
  <si>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</si>
  <si>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</si>
  <si>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</si>
  <si>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</si>
  <si>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</si>
  <si>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</si>
  <si>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</si>
  <si>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</si>
  <si>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</si>
  <si>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</si>
  <si>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</si>
  <si>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合併振興基金</t>
    <phoneticPr fontId="5"/>
  </si>
  <si>
    <t>ふるさと市町村圏基金</t>
    <phoneticPr fontId="5"/>
  </si>
  <si>
    <t>地域福祉基金</t>
    <phoneticPr fontId="5"/>
  </si>
  <si>
    <t>過疎地域自立促進特別事業基金</t>
    <phoneticPr fontId="5"/>
  </si>
  <si>
    <t>ふるさと応援基金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</si>
  <si>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</si>
  <si>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</si>
  <si>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</si>
  <si>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類似団体平均と比較すると、将来負担比率は低い水準となっているが、有形固定資産減価償却率については約70％と高い水準となっている。
今後近い将来、老朽化した施設の更新等による財政負担が懸念されるため、壱岐市公共施設個別施設計画に基づき、公共施設の効率的かつ効果的な管理運営に取り組むとともに、財政負担の平準化を図っていく必要がある。</t>
    <rPh sb="0" eb="2">
      <t>ルイジ</t>
    </rPh>
    <rPh sb="2" eb="4">
      <t>ダンタイ</t>
    </rPh>
    <rPh sb="4" eb="6">
      <t>ヘイキン</t>
    </rPh>
    <rPh sb="7" eb="9">
      <t>ヒカク</t>
    </rPh>
    <rPh sb="13" eb="15">
      <t>ショウライ</t>
    </rPh>
    <rPh sb="15" eb="17">
      <t>フタン</t>
    </rPh>
    <rPh sb="17" eb="19">
      <t>ヒリツ</t>
    </rPh>
    <rPh sb="20" eb="21">
      <t>ヒク</t>
    </rPh>
    <rPh sb="22" eb="24">
      <t>スイジュン</t>
    </rPh>
    <rPh sb="32" eb="43">
      <t>ユウケイコテイシサンゲンカショウキャクリツ</t>
    </rPh>
    <rPh sb="48" eb="49">
      <t>ヤク</t>
    </rPh>
    <rPh sb="53" eb="54">
      <t>タカ</t>
    </rPh>
    <rPh sb="55" eb="57">
      <t>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</si>
  <si>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</si>
  <si>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</si>
  <si>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</si>
  <si>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</si>
  <si>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</si>
  <si>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</si>
  <si>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本市の実質公債費比率及び将来負担比率は類似団体内平均よりも下回った数値で推移しているが、上昇傾向にある。
上昇している主な要因として、学校の空調設備設置事業及び葬斎場整備事業などの大規模な施設改修・改築のために地方債を発行したこと、基金を取り崩したこと、普通交付税の合併算定替の段階的縮減が終了し、減少したことが挙げられる。
さらに、今後もケーブルテレビ施設整備更新事業や消防自動車（はしご車）購入などの大型事業により、比率が上昇していることが予想されるため、これまで以上に公債費の適正化に取り組む必要がある。</t>
    <rPh sb="0" eb="2">
      <t>ホンシ</t>
    </rPh>
    <rPh sb="3" eb="5">
      <t>ジッシツ</t>
    </rPh>
    <rPh sb="5" eb="8">
      <t>コウサイヒ</t>
    </rPh>
    <rPh sb="8" eb="10">
      <t>ヒリツ</t>
    </rPh>
    <rPh sb="10" eb="11">
      <t>オヨ</t>
    </rPh>
    <rPh sb="12" eb="14">
      <t>ショウライ</t>
    </rPh>
    <rPh sb="14" eb="16">
      <t>フタン</t>
    </rPh>
    <rPh sb="16" eb="18">
      <t>ヒリツ</t>
    </rPh>
    <rPh sb="19" eb="21">
      <t>ルイジ</t>
    </rPh>
    <rPh sb="21" eb="23">
      <t>ダンタイ</t>
    </rPh>
    <rPh sb="23" eb="24">
      <t>ナイ</t>
    </rPh>
    <rPh sb="24" eb="26">
      <t>ヘイキン</t>
    </rPh>
    <rPh sb="29" eb="31">
      <t>シタマワ</t>
    </rPh>
    <rPh sb="33" eb="35">
      <t>スウチ</t>
    </rPh>
    <rPh sb="36" eb="38">
      <t>スイイ</t>
    </rPh>
    <rPh sb="44" eb="46">
      <t>ジョウショウ</t>
    </rPh>
    <rPh sb="46" eb="48">
      <t>ケイコウ</t>
    </rPh>
    <rPh sb="53" eb="55">
      <t>ジョウショウ</t>
    </rPh>
    <rPh sb="59" eb="60">
      <t>オモ</t>
    </rPh>
    <rPh sb="61" eb="63">
      <t>ヨウイン</t>
    </rPh>
    <rPh sb="90" eb="93">
      <t>ダイキボ</t>
    </rPh>
    <rPh sb="94" eb="96">
      <t>シセツ</t>
    </rPh>
    <rPh sb="96" eb="98">
      <t>カイシュウ</t>
    </rPh>
    <rPh sb="99" eb="101">
      <t>カイチク</t>
    </rPh>
    <rPh sb="105" eb="108">
      <t>チホウサイ</t>
    </rPh>
    <rPh sb="109" eb="111">
      <t>ハッコウ</t>
    </rPh>
    <rPh sb="116" eb="118">
      <t>キキン</t>
    </rPh>
    <rPh sb="119" eb="120">
      <t>ト</t>
    </rPh>
    <rPh sb="121" eb="122">
      <t>クズ</t>
    </rPh>
    <rPh sb="127" eb="129">
      <t>フツウ</t>
    </rPh>
    <rPh sb="129" eb="132">
      <t>コウフゼイ</t>
    </rPh>
    <rPh sb="133" eb="135">
      <t>ガッペイ</t>
    </rPh>
    <rPh sb="135" eb="137">
      <t>サンテイ</t>
    </rPh>
    <rPh sb="137" eb="138">
      <t>ガ</t>
    </rPh>
    <rPh sb="139" eb="144">
      <t>ダンカイテキシュクゲン</t>
    </rPh>
    <rPh sb="145" eb="147">
      <t>シュウリョウ</t>
    </rPh>
    <rPh sb="149" eb="151">
      <t>ゲンショウ</t>
    </rPh>
    <rPh sb="156" eb="157">
      <t>ア</t>
    </rPh>
    <rPh sb="167" eb="169">
      <t>コンゴ</t>
    </rPh>
    <rPh sb="186" eb="188">
      <t>ショウボウ</t>
    </rPh>
    <rPh sb="188" eb="191">
      <t>ジドウシャ</t>
    </rPh>
    <rPh sb="195" eb="196">
      <t>シャ</t>
    </rPh>
    <rPh sb="197" eb="199">
      <t>コウニュウ</t>
    </rPh>
    <rPh sb="202" eb="204">
      <t>オオガタ</t>
    </rPh>
    <rPh sb="204" eb="206">
      <t>ジギョウ</t>
    </rPh>
    <rPh sb="210" eb="212">
      <t>ヒリツ</t>
    </rPh>
    <rPh sb="213" eb="215">
      <t>ジョウショウ</t>
    </rPh>
    <rPh sb="222" eb="224">
      <t>ヨソウ</t>
    </rPh>
    <rPh sb="234" eb="236">
      <t>イジョウ</t>
    </rPh>
    <rPh sb="237" eb="239">
      <t>コウサイ</t>
    </rPh>
    <rPh sb="239" eb="240">
      <t>ヒ</t>
    </rPh>
    <rPh sb="241" eb="244">
      <t>テキセイカ</t>
    </rPh>
    <rPh sb="245" eb="246">
      <t>ト</t>
    </rPh>
    <rPh sb="247" eb="248">
      <t>ク</t>
    </rPh>
    <rPh sb="249" eb="251">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</si>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</sst>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1679-46F5-8449-E9AEB24E58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110579</c:v>
                </c:pt>
                <c:pt idx="1">
                  <c:v>115875</c:v>
                </c:pt>
                <c:pt idx="2">
                  <c:v>162970</c:v>
                </c:pt>
                <c:pt idx="3">
                  <c:v>160409</c:v>
                </c:pt>
                <c:pt idx="4">
                  <c:v>192497</c:v>
                </c:pt>
              </c:numCache>
            </c:numRef>
          </c:val>
          <c:smooth val="0"/>
          <c:extLst>
            <c:ext xmlns:c16="http://schemas.microsoft.com/office/drawing/2014/chart" uri="{C3380CC4-5D6E-409C-BE32-E72D297353CC}">
              <c16:uniqueId val="{00000001-1679-46F5-8449-E9AEB24E58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4.3099999999999996</c:v>
                </c:pt>
                <c:pt idx="1">
                  <c:v>4.57</c:v>
                </c:pt>
                <c:pt idx="2">
                  <c:v>3.56</c:v>
                </c:pt>
                <c:pt idx="3">
                  <c:v>3.97</c:v>
                </c:pt>
                <c:pt idx="4">
                  <c:v>3.69</c:v>
                </c:pt>
              </c:numCache>
            </c:numRef>
          </c:val>
          <c:extLst>
            <c:ext xmlns:c16="http://schemas.microsoft.com/office/drawing/2014/chart" uri="{C3380CC4-5D6E-409C-BE32-E72D297353CC}">
              <c16:uniqueId val="{00000000-D104-47D3-91F1-73D1B1AE8C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14.88</c:v>
                </c:pt>
                <c:pt idx="1">
                  <c:v>15.11</c:v>
                </c:pt>
                <c:pt idx="2">
                  <c:v>12.38</c:v>
                </c:pt>
                <c:pt idx="3">
                  <c:v>9.58</c:v>
                </c:pt>
                <c:pt idx="4">
                  <c:v>8.7100000000000009</c:v>
                </c:pt>
              </c:numCache>
            </c:numRef>
          </c:val>
          <c:extLst>
            <c:ext xmlns:c16="http://schemas.microsoft.com/office/drawing/2014/chart" uri="{C3380CC4-5D6E-409C-BE32-E72D297353CC}">
              <c16:uniqueId val="{00000001-D104-47D3-91F1-73D1B1AE8C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1.59</c:v>
                </c:pt>
                <c:pt idx="1">
                  <c:v>0.73</c:v>
                </c:pt>
                <c:pt idx="2">
                  <c:v>-4.21</c:v>
                </c:pt>
                <c:pt idx="3">
                  <c:v>0.56000000000000005</c:v>
                </c:pt>
                <c:pt idx="4">
                  <c:v>1.35</c:v>
                </c:pt>
              </c:numCache>
            </c:numRef>
          </c:val>
          <c:smooth val="0"/>
          <c:extLst>
            <c:ext xmlns:c16="http://schemas.microsoft.com/office/drawing/2014/chart" uri="{C3380CC4-5D6E-409C-BE32-E72D297353CC}">
              <c16:uniqueId val="{00000002-D104-47D3-91F1-73D1B1AE8C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0.64</c:v>
                </c:pt>
                <c:pt idx="2">
                  <c:v>#N/A</c:v>
                </c:pt>
                <c:pt idx="3">
                  <c:v>1.36</c:v>
                </c:pt>
                <c:pt idx="4">
                  <c:v>0</c:v>
                </c:pt>
                <c:pt idx="5">
                  <c:v>0</c:v>
                </c:pt>
                <c:pt idx="6">
                  <c:v>0</c:v>
                </c:pt>
                <c:pt idx="7">
                  <c:v>0</c:v>
                </c:pt>
                <c:pt idx="8">
                  <c:v>0</c:v>
                </c:pt>
                <c:pt idx="9">
                  <c:v>0</c:v>
                </c:pt>
              </c:numCache>
            </c:numRef>
          </c:val>
          <c:extLst>
            <c:ext xmlns:c16="http://schemas.microsoft.com/office/drawing/2014/chart" uri="{C3380CC4-5D6E-409C-BE32-E72D297353CC}">
              <c16:uniqueId val="{00000000-EC96-40E5-BEE1-43980D65C7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96-40E5-BEE1-43980D65C72F}"/>
            </c:ext>
          </c:extLst>
        </c:ser>
        <c:ser>
          <c:idx val="2"/>
          <c:order val="2"/>
          <c:tx>
            <c:strRef>
              <c:f>データシート!$A$29</c:f>
              <c:strCache>
                <c:ptCount val="1"/>
                <c:pt idx="0">
                  <c:v>三島航路事業特別会計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C96-40E5-BEE1-43980D65C72F}"/>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EC96-40E5-BEE1-43980D65C72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0.03</c:v>
                </c:pt>
                <c:pt idx="8">
                  <c:v>#N/A</c:v>
                </c:pt>
                <c:pt idx="9">
                  <c:v>0.02</c:v>
                </c:pt>
              </c:numCache>
            </c:numRef>
          </c:val>
          <c:extLst>
            <c:ext xmlns:c16="http://schemas.microsoft.com/office/drawing/2014/chart" uri="{C3380CC4-5D6E-409C-BE32-E72D297353CC}">
              <c16:uniqueId val="{00000004-EC96-40E5-BEE1-43980D65C72F}"/>
            </c:ext>
          </c:extLst>
        </c:ser>
        <c:ser>
          <c:idx val="5"/>
          <c:order val="5"/>
          <c:tx>
            <c:strRef>
              <c:f>データシート!$A$32</c:f>
              <c:strCache>
                <c:ptCount val="1"/>
                <c:pt idx="0">
                  <c:v>農業機械銀行特別会計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0.13</c:v>
                </c:pt>
                <c:pt idx="4">
                  <c:v>#N/A</c:v>
                </c:pt>
                <c:pt idx="5">
                  <c:v>0.21</c:v>
                </c:pt>
                <c:pt idx="6">
                  <c:v>#N/A</c:v>
                </c:pt>
                <c:pt idx="7">
                  <c:v>0.18</c:v>
                </c:pt>
                <c:pt idx="8">
                  <c:v>#N/A</c:v>
                </c:pt>
                <c:pt idx="9">
                  <c:v>0.11</c:v>
                </c:pt>
              </c:numCache>
            </c:numRef>
          </c:val>
          <c:extLst>
            <c:ext xmlns:c16="http://schemas.microsoft.com/office/drawing/2014/chart" uri="{C3380CC4-5D6E-409C-BE32-E72D297353CC}">
              <c16:uniqueId val="{00000005-EC96-40E5-BEE1-43980D65C72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2.2799999999999998</c:v>
                </c:pt>
                <c:pt idx="2">
                  <c:v>#N/A</c:v>
                </c:pt>
                <c:pt idx="3">
                  <c:v>1.57</c:v>
                </c:pt>
                <c:pt idx="4">
                  <c:v>#N/A</c:v>
                </c:pt>
                <c:pt idx="5">
                  <c:v>1.99</c:v>
                </c:pt>
                <c:pt idx="6">
                  <c:v>#N/A</c:v>
                </c:pt>
                <c:pt idx="7">
                  <c:v>1.03</c:v>
                </c:pt>
                <c:pt idx="8">
                  <c:v>#N/A</c:v>
                </c:pt>
                <c:pt idx="9">
                  <c:v>0.31</c:v>
                </c:pt>
              </c:numCache>
            </c:numRef>
          </c:val>
          <c:extLst>
            <c:ext xmlns:c16="http://schemas.microsoft.com/office/drawing/2014/chart" uri="{C3380CC4-5D6E-409C-BE32-E72D297353CC}">
              <c16:uniqueId val="{00000006-EC96-40E5-BEE1-43980D65C72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0.41</c:v>
                </c:pt>
                <c:pt idx="2">
                  <c:v>#N/A</c:v>
                </c:pt>
                <c:pt idx="3">
                  <c:v>0.82</c:v>
                </c:pt>
                <c:pt idx="4">
                  <c:v>#N/A</c:v>
                </c:pt>
                <c:pt idx="5">
                  <c:v>0.46</c:v>
                </c:pt>
                <c:pt idx="6">
                  <c:v>#N/A</c:v>
                </c:pt>
                <c:pt idx="7">
                  <c:v>0.56999999999999995</c:v>
                </c:pt>
                <c:pt idx="8">
                  <c:v>#N/A</c:v>
                </c:pt>
                <c:pt idx="9">
                  <c:v>0.59</c:v>
                </c:pt>
              </c:numCache>
            </c:numRef>
          </c:val>
          <c:extLst>
            <c:ext xmlns:c16="http://schemas.microsoft.com/office/drawing/2014/chart" uri="{C3380CC4-5D6E-409C-BE32-E72D297353CC}">
              <c16:uniqueId val="{00000007-EC96-40E5-BEE1-43980D65C7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c:v>
                </c:pt>
                <c:pt idx="2">
                  <c:v>#N/A</c:v>
                </c:pt>
                <c:pt idx="3">
                  <c:v>4.4400000000000004</c:v>
                </c:pt>
                <c:pt idx="4">
                  <c:v>#N/A</c:v>
                </c:pt>
                <c:pt idx="5">
                  <c:v>3.34</c:v>
                </c:pt>
                <c:pt idx="6">
                  <c:v>#N/A</c:v>
                </c:pt>
                <c:pt idx="7">
                  <c:v>3.78</c:v>
                </c:pt>
                <c:pt idx="8">
                  <c:v>#N/A</c:v>
                </c:pt>
                <c:pt idx="9">
                  <c:v>3.57</c:v>
                </c:pt>
              </c:numCache>
            </c:numRef>
          </c:val>
          <c:extLst>
            <c:ext xmlns:c16="http://schemas.microsoft.com/office/drawing/2014/chart" uri="{C3380CC4-5D6E-409C-BE32-E72D297353CC}">
              <c16:uniqueId val="{00000008-EC96-40E5-BEE1-43980D65C72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3.19</c:v>
                </c:pt>
                <c:pt idx="2">
                  <c:v>#N/A</c:v>
                </c:pt>
                <c:pt idx="3">
                  <c:v>3.71</c:v>
                </c:pt>
                <c:pt idx="4">
                  <c:v>#N/A</c:v>
                </c:pt>
                <c:pt idx="5">
                  <c:v>4.58</c:v>
                </c:pt>
                <c:pt idx="6">
                  <c:v>#N/A</c:v>
                </c:pt>
                <c:pt idx="7">
                  <c:v>6.5</c:v>
                </c:pt>
                <c:pt idx="8">
                  <c:v>#N/A</c:v>
                </c:pt>
                <c:pt idx="9">
                  <c:v>7.66</c:v>
                </c:pt>
              </c:numCache>
            </c:numRef>
          </c:val>
          <c:extLst>
            <c:ext xmlns:c16="http://schemas.microsoft.com/office/drawing/2014/chart" uri="{C3380CC4-5D6E-409C-BE32-E72D297353CC}">
              <c16:uniqueId val="{00000009-EC96-40E5-BEE1-43980D65C7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2881</c:v>
                </c:pt>
                <c:pt idx="5">
                  <c:v>2878</c:v>
                </c:pt>
                <c:pt idx="8">
                  <c:v>2810</c:v>
                </c:pt>
                <c:pt idx="11">
                  <c:v>2724</c:v>
                </c:pt>
                <c:pt idx="14">
                  <c:v>2523</c:v>
                </c:pt>
              </c:numCache>
            </c:numRef>
          </c:val>
          <c:extLst>
            <c:ext xmlns:c16="http://schemas.microsoft.com/office/drawing/2014/chart" uri="{C3380CC4-5D6E-409C-BE32-E72D297353CC}">
              <c16:uniqueId val="{00000000-789B-4277-948A-9FAFBFD209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789B-4277-948A-9FAFBFD209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c:v>
                </c:pt>
                <c:pt idx="3">
                  <c:v>14</c:v>
                </c:pt>
                <c:pt idx="6">
                  <c:v>12</c:v>
                </c:pt>
                <c:pt idx="9">
                  <c:v>11</c:v>
                </c:pt>
                <c:pt idx="12">
                  <c:v>11</c:v>
                </c:pt>
              </c:numCache>
            </c:numRef>
          </c:val>
          <c:extLst>
            <c:ext xmlns:c16="http://schemas.microsoft.com/office/drawing/2014/chart" uri="{C3380CC4-5D6E-409C-BE32-E72D297353CC}">
              <c16:uniqueId val="{00000002-789B-4277-948A-9FAFBFD209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16</c:v>
                </c:pt>
                <c:pt idx="9">
                  <c:v>74</c:v>
                </c:pt>
                <c:pt idx="12">
                  <c:v>92</c:v>
                </c:pt>
              </c:numCache>
            </c:numRef>
          </c:val>
          <c:extLst>
            <c:ext xmlns:c16="http://schemas.microsoft.com/office/drawing/2014/chart" uri="{C3380CC4-5D6E-409C-BE32-E72D297353CC}">
              <c16:uniqueId val="{00000003-789B-4277-948A-9FAFBFD209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446</c:v>
                </c:pt>
                <c:pt idx="3">
                  <c:v>462</c:v>
                </c:pt>
                <c:pt idx="6">
                  <c:v>442</c:v>
                </c:pt>
                <c:pt idx="9">
                  <c:v>435</c:v>
                </c:pt>
                <c:pt idx="12">
                  <c:v>324</c:v>
                </c:pt>
              </c:numCache>
            </c:numRef>
          </c:val>
          <c:extLst>
            <c:ext xmlns:c16="http://schemas.microsoft.com/office/drawing/2014/chart" uri="{C3380CC4-5D6E-409C-BE32-E72D297353CC}">
              <c16:uniqueId val="{00000004-789B-4277-948A-9FAFBFD209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9B-4277-948A-9FAFBFD209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9B-4277-948A-9FAFBFD209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2853</c:v>
                </c:pt>
                <c:pt idx="3">
                  <c:v>2904</c:v>
                </c:pt>
                <c:pt idx="6">
                  <c:v>2871</c:v>
                </c:pt>
                <c:pt idx="9">
                  <c:v>2863</c:v>
                </c:pt>
                <c:pt idx="12">
                  <c:v>2828</c:v>
                </c:pt>
              </c:numCache>
            </c:numRef>
          </c:val>
          <c:extLst>
            <c:ext xmlns:c16="http://schemas.microsoft.com/office/drawing/2014/chart" uri="{C3380CC4-5D6E-409C-BE32-E72D297353CC}">
              <c16:uniqueId val="{00000007-789B-4277-948A-9FAFBFD209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433</c:v>
                </c:pt>
                <c:pt idx="2">
                  <c:v>#N/A</c:v>
                </c:pt>
                <c:pt idx="3">
                  <c:v>#N/A</c:v>
                </c:pt>
                <c:pt idx="4">
                  <c:v>502</c:v>
                </c:pt>
                <c:pt idx="5">
                  <c:v>#N/A</c:v>
                </c:pt>
                <c:pt idx="6">
                  <c:v>#N/A</c:v>
                </c:pt>
                <c:pt idx="7">
                  <c:v>531</c:v>
                </c:pt>
                <c:pt idx="8">
                  <c:v>#N/A</c:v>
                </c:pt>
                <c:pt idx="9">
                  <c:v>#N/A</c:v>
                </c:pt>
                <c:pt idx="10">
                  <c:v>660</c:v>
                </c:pt>
                <c:pt idx="11">
                  <c:v>#N/A</c:v>
                </c:pt>
                <c:pt idx="12">
                  <c:v>#N/A</c:v>
                </c:pt>
                <c:pt idx="13">
                  <c:v>733</c:v>
                </c:pt>
                <c:pt idx="14">
                  <c:v>#N/A</c:v>
                </c:pt>
              </c:numCache>
            </c:numRef>
          </c:val>
          <c:smooth val="0"/>
          <c:extLst>
            <c:ext xmlns:c16="http://schemas.microsoft.com/office/drawing/2014/chart" uri="{C3380CC4-5D6E-409C-BE32-E72D297353CC}">
              <c16:uniqueId val="{00000008-789B-4277-948A-9FAFBFD209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24462</c:v>
                </c:pt>
                <c:pt idx="5">
                  <c:v>23739</c:v>
                </c:pt>
                <c:pt idx="8">
                  <c:v>23257</c:v>
                </c:pt>
                <c:pt idx="11">
                  <c:v>22721</c:v>
                </c:pt>
                <c:pt idx="14">
                  <c:v>23533</c:v>
                </c:pt>
              </c:numCache>
            </c:numRef>
          </c:val>
          <c:extLst>
            <c:ext xmlns:c16="http://schemas.microsoft.com/office/drawing/2014/chart" uri="{C3380CC4-5D6E-409C-BE32-E72D297353CC}">
              <c16:uniqueId val="{00000000-D6B3-4860-A5B4-F629ABBCED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440</c:v>
                </c:pt>
                <c:pt idx="5">
                  <c:v>430</c:v>
                </c:pt>
                <c:pt idx="8">
                  <c:v>539</c:v>
                </c:pt>
                <c:pt idx="11">
                  <c:v>766</c:v>
                </c:pt>
                <c:pt idx="14">
                  <c:v>712</c:v>
                </c:pt>
              </c:numCache>
            </c:numRef>
          </c:val>
          <c:extLst>
            <c:ext xmlns:c16="http://schemas.microsoft.com/office/drawing/2014/chart" uri="{C3380CC4-5D6E-409C-BE32-E72D297353CC}">
              <c16:uniqueId val="{00000001-D6B3-4860-A5B4-F629ABBCED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8406</c:v>
                </c:pt>
                <c:pt idx="5">
                  <c:v>8494</c:v>
                </c:pt>
                <c:pt idx="8">
                  <c:v>7943</c:v>
                </c:pt>
                <c:pt idx="11">
                  <c:v>7010</c:v>
                </c:pt>
                <c:pt idx="14">
                  <c:v>5075</c:v>
                </c:pt>
              </c:numCache>
            </c:numRef>
          </c:val>
          <c:extLst>
            <c:ext xmlns:c16="http://schemas.microsoft.com/office/drawing/2014/chart" uri="{C3380CC4-5D6E-409C-BE32-E72D297353CC}">
              <c16:uniqueId val="{00000002-D6B3-4860-A5B4-F629ABBCED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B3-4860-A5B4-F629ABBCED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B3-4860-A5B4-F629ABBCED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B3-4860-A5B4-F629ABBCED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1267</c:v>
                </c:pt>
                <c:pt idx="3">
                  <c:v>1157</c:v>
                </c:pt>
                <c:pt idx="6">
                  <c:v>974</c:v>
                </c:pt>
                <c:pt idx="9">
                  <c:v>617</c:v>
                </c:pt>
                <c:pt idx="12">
                  <c:v>646</c:v>
                </c:pt>
              </c:numCache>
            </c:numRef>
          </c:val>
          <c:extLst>
            <c:ext xmlns:c16="http://schemas.microsoft.com/office/drawing/2014/chart" uri="{C3380CC4-5D6E-409C-BE32-E72D297353CC}">
              <c16:uniqueId val="{00000006-D6B3-4860-A5B4-F629ABBCED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1092</c:v>
                </c:pt>
                <c:pt idx="9">
                  <c:v>1198</c:v>
                </c:pt>
                <c:pt idx="12">
                  <c:v>1113</c:v>
                </c:pt>
              </c:numCache>
            </c:numRef>
          </c:val>
          <c:extLst>
            <c:ext xmlns:c16="http://schemas.microsoft.com/office/drawing/2014/chart" uri="{C3380CC4-5D6E-409C-BE32-E72D297353CC}">
              <c16:uniqueId val="{00000007-D6B3-4860-A5B4-F629ABBCED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4472</c:v>
                </c:pt>
                <c:pt idx="3">
                  <c:v>4248</c:v>
                </c:pt>
                <c:pt idx="6">
                  <c:v>4086</c:v>
                </c:pt>
                <c:pt idx="9">
                  <c:v>3620</c:v>
                </c:pt>
                <c:pt idx="12">
                  <c:v>3511</c:v>
                </c:pt>
              </c:numCache>
            </c:numRef>
          </c:val>
          <c:extLst>
            <c:ext xmlns:c16="http://schemas.microsoft.com/office/drawing/2014/chart" uri="{C3380CC4-5D6E-409C-BE32-E72D297353CC}">
              <c16:uniqueId val="{00000008-D6B3-4860-A5B4-F629ABBCED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B3-4860-A5B4-F629ABBCED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26603</c:v>
                </c:pt>
                <c:pt idx="3">
                  <c:v>26067</c:v>
                </c:pt>
                <c:pt idx="6">
                  <c:v>26287</c:v>
                </c:pt>
                <c:pt idx="9">
                  <c:v>26357</c:v>
                </c:pt>
                <c:pt idx="12">
                  <c:v>27757</c:v>
                </c:pt>
              </c:numCache>
            </c:numRef>
          </c:val>
          <c:extLst>
            <c:ext xmlns:c16="http://schemas.microsoft.com/office/drawing/2014/chart" uri="{C3380CC4-5D6E-409C-BE32-E72D297353CC}">
              <c16:uniqueId val="{0000000A-D6B3-4860-A5B4-F629ABBCED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699</c:v>
                </c:pt>
                <c:pt idx="8">
                  <c:v>#N/A</c:v>
                </c:pt>
                <c:pt idx="9">
                  <c:v>#N/A</c:v>
                </c:pt>
                <c:pt idx="10">
                  <c:v>1297</c:v>
                </c:pt>
                <c:pt idx="11">
                  <c:v>#N/A</c:v>
                </c:pt>
                <c:pt idx="12">
                  <c:v>#N/A</c:v>
                </c:pt>
                <c:pt idx="13">
                  <c:v>3708</c:v>
                </c:pt>
                <c:pt idx="14">
                  <c:v>#N/A</c:v>
                </c:pt>
              </c:numCache>
            </c:numRef>
          </c:val>
          <c:smooth val="0"/>
          <c:extLst>
            <c:ext xmlns:c16="http://schemas.microsoft.com/office/drawing/2014/chart" uri="{C3380CC4-5D6E-409C-BE32-E72D297353CC}">
              <c16:uniqueId val="{0000000B-D6B3-4860-A5B4-F629ABBCED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1603</c:v>
                </c:pt>
                <c:pt idx="1">
                  <c:v>1204</c:v>
                </c:pt>
                <c:pt idx="2">
                  <c:v>1054</c:v>
                </c:pt>
              </c:numCache>
            </c:numRef>
          </c:val>
          <c:extLst>
            <c:ext xmlns:c16="http://schemas.microsoft.com/office/drawing/2014/chart" uri="{C3380CC4-5D6E-409C-BE32-E72D297353CC}">
              <c16:uniqueId val="{00000000-C833-4A58-8B48-FCE780193D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2764</c:v>
                </c:pt>
                <c:pt idx="1">
                  <c:v>1765</c:v>
                </c:pt>
                <c:pt idx="2">
                  <c:v>765</c:v>
                </c:pt>
              </c:numCache>
            </c:numRef>
          </c:val>
          <c:extLst>
            <c:ext xmlns:c16="http://schemas.microsoft.com/office/drawing/2014/chart" uri="{C3380CC4-5D6E-409C-BE32-E72D297353CC}">
              <c16:uniqueId val="{00000001-C833-4A58-8B48-FCE780193D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6052</c:v>
                </c:pt>
                <c:pt idx="1">
                  <c:v>6050</c:v>
                </c:pt>
                <c:pt idx="2">
                  <c:v>6106</c:v>
                </c:pt>
              </c:numCache>
            </c:numRef>
          </c:val>
          <c:extLst>
            <c:ext xmlns:c16="http://schemas.microsoft.com/office/drawing/2014/chart" uri="{C3380CC4-5D6E-409C-BE32-E72D297353CC}">
              <c16:uniqueId val="{00000002-C833-4A58-8B48-FCE780193D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{F582AF03-06A6-4BEE-93EE-3F84ACB4DB87}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A6C-4E98-8A0F-A6144EADA5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{2FFD0EB1-51C8-43A9-8F74-8A5CBCA33F61}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6C-4E98-8A0F-A6144EADA5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{C46D0338-A465-4AF0-A1E0-2D8F55EE501D}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6C-4E98-8A0F-A6144EADA5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{D618E068-989D-43C5-BCDD-BA1EB6A9A8A8}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6C-4E98-8A0F-A6144EADA5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{EC78B228-7848-44B4-84A8-0D4FFADB732E}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6C-4E98-8A0F-A6144EADA54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{8B212B66-0BC4-4204-840C-8085EDCAB248}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A6C-4E98-8A0F-A6144EADA54D}"/>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{6D944241-F8E5-4DE6-B8BF-5753B61ADA2B}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A6C-4E98-8A0F-A6144EADA54D}"/>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{7C724504-2737-4165-925D-3D8272DF320B}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A6C-4E98-8A0F-A6144EADA54D}"/>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{E148F430-4ECD-4B0F-A6C9-1F1CEE025DC4}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A6C-4E98-8A0F-A6144EADA5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69.5</c:v>
                </c:pt>
                <c:pt idx="16">
                  <c:v>70.5</c:v>
                </c:pt>
                <c:pt idx="24">
                  <c:v>69.5</c:v>
                </c:pt>
                <c:pt idx="32">
                  <c:v>70</c:v>
                </c:pt>
              </c:numCache>
            </c:numRef>
          </c:xVal>
          <c:yVal>
            <c:numRef>
              <c:f>公会計指標分析・財政指標組合せ分析表!$BP$51:$DC$51</c:f>
              <c:numCache>
                <c:formatCode>#,##0.0;"▲ "#,##0.0</c:formatCode>
                <c:ptCount val="40"/>
                <c:pt idx="16">
                  <c:v>6.8</c:v>
                </c:pt>
                <c:pt idx="24">
                  <c:v>13</c:v>
                </c:pt>
                <c:pt idx="32">
                  <c:v>38.299999999999997</c:v>
                </c:pt>
              </c:numCache>
            </c:numRef>
          </c:yVal>
          <c:smooth val="0"/>
          <c:extLst>
            <c:ext xmlns:c16="http://schemas.microsoft.com/office/drawing/2014/chart" uri="{C3380CC4-5D6E-409C-BE32-E72D297353CC}">
              <c16:uniqueId val="{00000009-FA6C-4E98-8A0F-A6144EADA5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{B167CDDE-6720-41A2-AA6B-AD7A053D0101}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A6C-4E98-8A0F-A6144EADA5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{B8618195-D441-4C4D-B45F-034F99A28C63}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6C-4E98-8A0F-A6144EADA5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{2AB0E4FD-512D-4C71-A884-A19F818F2971}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6C-4E98-8A0F-A6144EADA5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{FA88BED6-63BA-44B0-9496-8C0C534537DD}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6C-4E98-8A0F-A6144EADA5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{0A9D0AB5-7762-426C-8218-8D96292961CD}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6C-4E98-8A0F-A6144EADA54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{531E6660-BA5F-49A0-9E3B-36F734C0B70B}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A6C-4E98-8A0F-A6144EADA54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{69006450-5136-4502-91CA-3E9DD94A5390}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A6C-4E98-8A0F-A6144EADA54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{1B340F67-084E-49F8-85C6-39D791C7D0F3}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A6C-4E98-8A0F-A6144EADA54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{2810C203-58AC-4DB3-86C7-4152C4C05C5D}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A6C-4E98-8A0F-A6144EADA5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FA6C-4E98-8A0F-A6144EADA54D}"/>
            </c:ext>
          </c:extLst>
        </c:ser>
        <c:dLbls>
          <c:showLegendKey val="0"/>
          <c:showVal val="1"/>
          <c:showCatName val="0"/>
          <c:showSerName val="0"/>
          <c:showPercent val="0"/>
          <c:showBubbleSize val="0"/>
        </c:dLbls>
        <c:axId val="46179840"/>
        <c:axId val="46181760"/>
      </c:scatterChart>
      <c:valAx>
        <c:axId val="46179840"/>
        <c:scaling>
          <c:orientation val="minMax"/>
          <c:max val="7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{6788C3F9-983A-4EB4-9ABA-8B51251F8F4A}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C58-4A15-8D07-8182716C5F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{4BD2488F-B851-4FEF-A345-FD7315C5E513}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58-4A15-8D07-8182716C5F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{3A0A7AA7-5080-499E-8A81-B6EFC7462960}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58-4A15-8D07-8182716C5F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{08058A31-156E-4B4F-BDA1-E7E6DCAF9578}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58-4A15-8D07-8182716C5F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{6E8A3966-380B-4E5F-A7ED-F983B312C79D}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58-4A15-8D07-8182716C5F0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{A2673586-4C86-4C6D-AD47-2E057386CBA8}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C58-4A15-8D07-8182716C5F0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{913C7872-759F-4F41-ADEB-42DC716785A7}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C58-4A15-8D07-8182716C5F0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{05517671-EFF4-48AC-AEB1-29C4FFFBB67F}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C58-4A15-8D07-8182716C5F0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{B264757E-1D14-4E96-A70B-56F38BD6A454}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C58-4A15-8D07-8182716C5F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4.5999999999999996</c:v>
                </c:pt>
                <c:pt idx="16">
                  <c:v>4.5999999999999996</c:v>
                </c:pt>
                <c:pt idx="24">
                  <c:v>5.5</c:v>
                </c:pt>
                <c:pt idx="32">
                  <c:v>6.4</c:v>
                </c:pt>
              </c:numCache>
            </c:numRef>
          </c:xVal>
          <c:yVal>
            <c:numRef>
              <c:f>公会計指標分析・財政指標組合せ分析表!$BP$73:$DC$73</c:f>
              <c:numCache>
                <c:formatCode>#,##0.0;"▲ "#,##0.0</c:formatCode>
                <c:ptCount val="40"/>
                <c:pt idx="16">
                  <c:v>6.8</c:v>
                </c:pt>
                <c:pt idx="24">
                  <c:v>13</c:v>
                </c:pt>
                <c:pt idx="32">
                  <c:v>38.299999999999997</c:v>
                </c:pt>
              </c:numCache>
            </c:numRef>
          </c:yVal>
          <c:smooth val="0"/>
          <c:extLst>
            <c:ext xmlns:c16="http://schemas.microsoft.com/office/drawing/2014/chart" uri="{C3380CC4-5D6E-409C-BE32-E72D297353CC}">
              <c16:uniqueId val="{00000009-2C58-4A15-8D07-8182716C5F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{5C75F521-F919-4C43-99DA-4CD6C5F11767}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C58-4A15-8D07-8182716C5F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{EFB511CA-BD52-4E2E-8048-AE9D61B15668}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58-4A15-8D07-8182716C5F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{56D1CA23-B2E4-4531-A76C-9F75643334A2}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58-4A15-8D07-8182716C5F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{2D1D75D9-E833-4765-A084-B240487615E1}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58-4A15-8D07-8182716C5F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{9524EB36-B32D-4FA9-AA63-72395AF20E5A}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58-4A15-8D07-8182716C5F06}"/>
                </c:ext>
              </c:extLst>
            </c:dLbl>
            <c:dLbl>
              <c:idx val="8"/>
              <c:layout>
                <c:manualLayout>
                  <c:x val="-3.01728098953307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{5DE90129-A224-4CA4-99DB-BFD8CB1D8271}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C58-4A15-8D07-8182716C5F06}"/>
                </c:ext>
              </c:extLst>
            </c:dLbl>
            <c:dLbl>
              <c:idx val="16"/>
              <c:layout>
                <c:manualLayout>
                  <c:x val="-3.32231733428906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{70D02534-C2A4-4EB2-82ED-1001D3BAB664}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C58-4A15-8D07-8182716C5F06}"/>
                </c:ext>
              </c:extLst>
            </c:dLbl>
            <c:dLbl>
              <c:idx val="24"/>
              <c:layout>
                <c:manualLayout>
                  <c:x val="-2.4140358646008511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{B95269BE-869E-458F-A65A-702E075A24A7}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C58-4A15-8D07-8182716C5F06}"/>
                </c:ext>
              </c:extLst>
            </c:dLbl>
            <c:dLbl>
              <c:idx val="32"/>
              <c:layout>
                <c:manualLayout>
                  <c:x val="-3.9127975698177844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{85988684-0D5C-4ED9-B587-83A80DAB8964}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C58-4A15-8D07-8182716C5F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2C58-4A15-8D07-8182716C5F06}"/>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年度から「組合等が起こした地方債の元利償還金に対する負担金等」に病院事業に係る準元利償還金を計上している。</a:t>
          </a:r>
        </a:p>
        <a:p>
          <a:r>
            <a:rPr kumimoji="1" lang="ja-JP" altLang="en-US" sz="1300">
              <a:latin typeface="ＭＳ ゴシック" pitchFamily="49" charset="-128"/>
              <a:ea typeface="ＭＳ ゴシック" pitchFamily="49" charset="-128"/>
            </a:rPr>
            <a:t>前年度と比較して、定期償還分の元利償還金は減少し、「元利償還金等（Ａ）」全体では減少したものの、算入公債費等のうち、主に、災害復旧費等に係る基準財政需要額が前年度比</a:t>
          </a:r>
          <a:r>
            <a:rPr kumimoji="1" lang="en-US" altLang="ja-JP" sz="1300">
              <a:latin typeface="ＭＳ ゴシック" pitchFamily="49" charset="-128"/>
              <a:ea typeface="ＭＳ ゴシック" pitchFamily="49" charset="-128"/>
            </a:rPr>
            <a:t>187</a:t>
          </a:r>
          <a:r>
            <a:rPr kumimoji="1" lang="ja-JP" altLang="en-US" sz="1300">
              <a:latin typeface="ＭＳ ゴシック" pitchFamily="49" charset="-128"/>
              <a:ea typeface="ＭＳ ゴシック" pitchFamily="49" charset="-128"/>
            </a:rPr>
            <a:t>百万円減となったことから、実質公債費比率の分子は増加となっている。</a:t>
          </a:r>
        </a:p>
        <a:p>
          <a:r>
            <a:rPr kumimoji="1" lang="ja-JP" altLang="en-US" sz="1300">
              <a:latin typeface="ＭＳ ゴシック" pitchFamily="49" charset="-128"/>
              <a:ea typeface="ＭＳ ゴシック" pitchFamily="49" charset="-128"/>
            </a:rPr>
            <a:t>今後、庁舎耐震改修や葬斎場整備事業等の合併特例債を活用した大型事業の償還が控えており公債費負担増が懸念されるが、これまでに引き続き、必要性、緊急性等を見極めた起債事業の選定を行い、公債費負担の上昇を最小限に抑え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年度からは長崎県病院企業団壱岐病院の地方債の償還に係る数値を計上することとしたため、将来負担額が発生している。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の将来負担比率の分子を増加させた主な要因は、学校等空調設備設置・市役所庁舎耐震改修・葬斎場建設工事・小学校屋内運動場建設・中学校校舎建設などの大規模工事により、地方債現在高が前年度より</a:t>
          </a:r>
          <a:r>
            <a:rPr kumimoji="1" lang="en-US" altLang="ja-JP" sz="1400">
              <a:latin typeface="ＭＳ ゴシック" pitchFamily="49" charset="-128"/>
              <a:ea typeface="ＭＳ ゴシック" pitchFamily="49" charset="-128"/>
            </a:rPr>
            <a:t>1,400</a:t>
          </a:r>
          <a:r>
            <a:rPr kumimoji="1" lang="ja-JP" altLang="en-US" sz="1400">
              <a:latin typeface="ＭＳ ゴシック" pitchFamily="49" charset="-128"/>
              <a:ea typeface="ＭＳ ゴシック" pitchFamily="49" charset="-128"/>
            </a:rPr>
            <a:t>百万円増となったことと、財源不足を補うために、財政調整基金を</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百万円、減債基金を</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百万円など、多額の基金を取り崩したことによる充当可能基金の減少である。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長崎県壱岐市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合併前の旧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町がそれぞれ有し、現在も残っている複数の類似施設の管理運営を行っているため、多額の経費を要しており、施設の老朽化もあって、その費用も年々増加している。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合併算定替による普通交付税の増額部分が、段階的縮減により年々減少していく中で、新たな財源を確保することができず、例年実施している事業を廃止することもできず、さらにはＳＤＧｓ・まちづくり協議会などの新たな事業を実施するため、財源不足となり、それを補うため多額の基金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慢性化した財源不足を補うため、毎年多額の基金を取り崩しており、基金残高の減少幅は、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このままでは、基金の枯渇は目前にあり、早急に施設の統廃合、事業の見直しなど、歳出を削減するための抜本的な改革をする必要がある。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・合併振興基金：市民の連帯の強化及び地域振興を図るため。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・ふるさと市町村圏基金：壱岐市の創造的かつ一体的な振興整備のため。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・地域福祉基金：在宅福祉、健康づくり、民間活動の活発化等、市における地域福祉の向上を図るため。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・過疎地域自立促進特別事業基金：壱岐市が実施する過疎地域自立促進特別措置法第１２条第２項に規定する事業の財源に充てるため。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・ふるさと応援基金：ふるさと壱岐を愛する者、壱岐市の未来に向けて応援する者から寄附された寄附金を適正に管理し、まちづくり事業に充てるため。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・地域振興基金：市の地域振興に資する事業の財源に充てるため。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・老人福祉施設整備基金：老人福祉施設の整備充実を図るため。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山間ふるさと活性化基金：農地、水路、農道等の整備その他中山間地域における集落共同活動の強化に対する支援事業を行い、土地改良施設の機能を適正に発揮させるとともに、中山間地域の地勢を生かし、その活性化を図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・栽培漁業振興基金：本市沿岸における種苗放流の推進を図るため。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・沿岸漁業振興基金：本市沿岸における沿岸漁業等の振興を図るため。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・教育振興基金：市立小学校及び市立中学校の教育の振興を図るため。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・松永記念館維持管理基金：松永記念館の維持管理運営資金に充てるため。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・原の辻遺跡保存整備基金：考古学上貴重な遺跡である原の辻遺跡を保存し、及び整備するとともに、観光資源として活用し、市の活性化を図るため。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・本庁舎建設基金：市本庁舎の建設に要する経費の財源に充てるため。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・学校施設整備基金：学校施設の整備に要する経費の財源に充てるため。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・森林環境譲与税基金：市が実施する森林の整備及びその促進に関する施策に要する経費の財源に充てるため。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・本庁舎建設基金を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百万円、学校施設整備基金を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百万円積み立てているが、地域振興に資する事業の財源に充てるため地域振興基金を約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百万円取り崩したため、その他特定目的基金の残高合計の増加は僅かとなった。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・本庁舎建設基金：市本庁舎を建設するため、毎年５千万円を２５年間で、合計１２．５億円程度を積立予定。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辺地対策事業債と過疎対策事業債について、大幅なカットがあり、当初見込んでいた財源を補うため、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財政調整基金の残高は標準財政規模の概ね１０～２０％の範囲が適正とされており、これから試算すると本市の近年の適正規模は１２～２４億円程度であるが、現時点で残高の確保ができていない。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今後は、近年多発している自然災害や感染症対策などの臨時的財政需要に対応できるように、財政調整基金の残高の確保に努める必要がある。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による普通交付税の増額部分が段階的縮減により年々減少していく中で、新たな財源を確保することができず、例年実施している事業を廃止することもできず、さらにはＳＤＧｓ・まちづくり協議会などの新たな事業を実施するため、財源不足となり、その不足した公債費の財源を補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令和５年度にかけて市債の償還等がピークをむかえることから、基金残高は減少していく見込みである。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26,439
26,336
139.42
26,564,231
25,792,248
446,651
12,104,245
27,756,810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6" name="テキスト ボックス 35"/>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本市の有形固定資産減価償却率は、類似団体・全国・長崎県のそれぞれの平均と比べて高い水準にあり、資産の償却（老朽化）が進んでいる状況にある。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今後は、壱岐市公共施設個別施設計画に基づき、持続可能な公共施設マネジメントのために、公共施設の修繕や更新、集約化・複合化を推進していく。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4" name="テキスト ボックス 53"/>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6" name="テキスト ボックス 55"/>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6" name="直線コネクタ 65"/>
        <xdr:cNvCxnSpPr/>
      </xdr:nvCxnSpPr>
      <xdr:spPr>
        <a:xfrm flipV="1">
          <a:off x="4760595" y="4593844"/>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7" name="有形固定資産減価償却率最小値テキスト"/>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8" name="直線コネクタ 67"/>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9" name="有形固定資産減価償却率最大値テキスト"/>
        <xdr:cNvSpPr txBox="1"/>
      </xdr:nvSpPr>
      <xdr:spPr>
        <a:xfrm>
          <a:off x="4813300" y="43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0" name="直線コネクタ 69"/>
        <xdr:cNvCxnSpPr/>
      </xdr:nvCxnSpPr>
      <xdr:spPr>
        <a:xfrm>
          <a:off x="4673600" y="459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1" name="有形固定資産減価償却率平均値テキスト"/>
        <xdr:cNvSpPr txBox="1"/>
      </xdr:nvSpPr>
      <xdr:spPr>
        <a:xfrm>
          <a:off x="4813300" y="488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2" name="フローチャート: 判断 71"/>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3" name="フローチャート: 判断 72"/>
        <xdr:cNvSpPr/>
      </xdr:nvSpPr>
      <xdr:spPr>
        <a:xfrm>
          <a:off x="40005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4" name="フローチャート: 判断 73"/>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5" name="フローチャート: 判断 74"/>
        <xdr:cNvSpPr/>
      </xdr:nvSpPr>
      <xdr:spPr>
        <a:xfrm>
          <a:off x="2476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6" name="フローチャート: 判断 75"/>
        <xdr:cNvSpPr/>
      </xdr:nvSpPr>
      <xdr:spPr>
        <a:xfrm>
          <a:off x="1714500" y="48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82" name="楕円 81"/>
        <xdr:cNvSpPr/>
      </xdr:nvSpPr>
      <xdr:spPr>
        <a:xfrm>
          <a:off x="47117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45102</xdr:rowOff>
    </xdr:from>
    <xdr:ext cx="405111" cy="259045"/>
    <xdr:sp macro="" textlink="">
      <xdr:nvSpPr>
        <xdr:cNvPr id="83" name="有形固定資産減価償却率該当値テキスト"/>
        <xdr:cNvSpPr txBox="1"/>
      </xdr:nvSpPr>
      <xdr:spPr>
        <a:xfrm>
          <a:off x="4813300" y="518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55880</xdr:rowOff>
    </xdr:from>
    <xdr:to>
      <xdr:col>19</xdr:col>
      <xdr:colOff>187325</xdr:colOff>
      <xdr:row>30</xdr:row>
      <xdr:rowOff>157480</xdr:rowOff>
    </xdr:to>
    <xdr:sp macro="" textlink="">
      <xdr:nvSpPr>
        <xdr:cNvPr id="84" name="楕円 83"/>
        <xdr:cNvSpPr/>
      </xdr:nvSpPr>
      <xdr:spPr>
        <a:xfrm>
          <a:off x="4000500" y="51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106680</xdr:rowOff>
    </xdr:from>
    <xdr:to>
      <xdr:col>23</xdr:col>
      <xdr:colOff>85725</xdr:colOff>
      <xdr:row>30</xdr:row>
      <xdr:rowOff>117475</xdr:rowOff>
    </xdr:to>
    <xdr:cxnSp macro="">
      <xdr:nvCxnSpPr>
        <xdr:cNvPr id="85" name="直線コネクタ 84"/>
        <xdr:cNvCxnSpPr/>
      </xdr:nvCxnSpPr>
      <xdr:spPr>
        <a:xfrm>
          <a:off x="4051300" y="5250180"/>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77470</xdr:rowOff>
    </xdr:from>
    <xdr:to>
      <xdr:col>15</xdr:col>
      <xdr:colOff>187325</xdr:colOff>
      <xdr:row>31</xdr:row>
      <xdr:rowOff>7620</xdr:rowOff>
    </xdr:to>
    <xdr:sp macro="" textlink="">
      <xdr:nvSpPr>
        <xdr:cNvPr id="86" name="楕円 85"/>
        <xdr:cNvSpPr/>
      </xdr:nvSpPr>
      <xdr:spPr>
        <a:xfrm>
          <a:off x="3238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106680</xdr:rowOff>
    </xdr:from>
    <xdr:to>
      <xdr:col>19</xdr:col>
      <xdr:colOff>136525</xdr:colOff>
      <xdr:row>30</xdr:row>
      <xdr:rowOff>128270</xdr:rowOff>
    </xdr:to>
    <xdr:cxnSp macro="">
      <xdr:nvCxnSpPr>
        <xdr:cNvPr id="87" name="直線コネクタ 86"/>
        <xdr:cNvCxnSpPr/>
      </xdr:nvCxnSpPr>
      <xdr:spPr>
        <a:xfrm flipV="1">
          <a:off x="3289300" y="525018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8" name="楕円 87"/>
        <xdr:cNvSpPr/>
      </xdr:nvSpPr>
      <xdr:spPr>
        <a:xfrm>
          <a:off x="2476500" y="51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128270</xdr:rowOff>
    </xdr:to>
    <xdr:cxnSp macro="">
      <xdr:nvCxnSpPr>
        <xdr:cNvPr id="89" name="直線コネクタ 88"/>
        <xdr:cNvCxnSpPr/>
      </xdr:nvCxnSpPr>
      <xdr:spPr>
        <a:xfrm>
          <a:off x="2527300" y="525018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90" name="n_1aveValue有形固定資産減価償却率"/>
        <xdr:cNvSpPr txBox="1"/>
      </xdr:nvSpPr>
      <xdr:spPr>
        <a:xfrm>
          <a:off x="3836044" y="478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1" name="n_2aveValue有形固定資産減価償却率"/>
        <xdr:cNvSpPr txBox="1"/>
      </xdr:nvSpPr>
      <xdr:spPr>
        <a:xfrm>
          <a:off x="3086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2" name="n_3aveValue有形固定資産減価償却率"/>
        <xdr:cNvSpPr txBox="1"/>
      </xdr:nvSpPr>
      <xdr:spPr>
        <a:xfrm>
          <a:off x="23247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3" name="n_4aveValue有形固定資産減価償却率"/>
        <xdr:cNvSpPr txBox="1"/>
      </xdr:nvSpPr>
      <xdr:spPr>
        <a:xfrm>
          <a:off x="1562744" y="46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148607</xdr:rowOff>
    </xdr:from>
    <xdr:ext cx="405111" cy="259045"/>
    <xdr:sp macro="" textlink="">
      <xdr:nvSpPr>
        <xdr:cNvPr id="94" name="n_1mainValue有形固定資産減価償却率"/>
        <xdr:cNvSpPr txBox="1"/>
      </xdr:nvSpPr>
      <xdr:spPr>
        <a:xfrm>
          <a:off x="38360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95" name="n_2mainValue有形固定資産減価償却率"/>
        <xdr:cNvSpPr txBox="1"/>
      </xdr:nvSpPr>
      <xdr:spPr>
        <a:xfrm>
          <a:off x="30867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6" name="n_3mainValue有形固定資産減価償却率"/>
        <xdr:cNvSpPr txBox="1"/>
      </xdr:nvSpPr>
      <xdr:spPr>
        <a:xfrm>
          <a:off x="2324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本市の債務償還比率は、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までは類似団体・全国・長崎県のそれぞれの平均と比べて低い水準にあったが、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にはそれらの平均を上回っている状況にある。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学校の空調設備設置事業及び葬斎場整備事業に伴う地方債残高の増加や、基金取崩による充当可能基金の減少によるものであり、今後は地方債の新規発行の抑制や既発行の繰上償還など、これまで以上に中長期的な視点に立った計画的な財政運営に努め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4690177"/>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5975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597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44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46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026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0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54852</xdr:rowOff>
    </xdr:from>
    <xdr:to>
      <xdr:col>76</xdr:col>
      <xdr:colOff>73025</xdr:colOff>
      <xdr:row>30</xdr:row>
      <xdr:rowOff>156452</xdr:rowOff>
    </xdr:to>
    <xdr:sp macro="" textlink="">
      <xdr:nvSpPr>
        <xdr:cNvPr id="143" name="楕円 142"/>
        <xdr:cNvSpPr/>
      </xdr:nvSpPr>
      <xdr:spPr>
        <a:xfrm>
          <a:off x="14744700" y="519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33279</xdr:rowOff>
    </xdr:from>
    <xdr:ext cx="469744" cy="259045"/>
    <xdr:sp macro="" textlink="">
      <xdr:nvSpPr>
        <xdr:cNvPr id="144" name="債務償還比率該当値テキスト"/>
        <xdr:cNvSpPr txBox="1"/>
      </xdr:nvSpPr>
      <xdr:spPr>
        <a:xfrm>
          <a:off x="14846300" y="517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64891</xdr:rowOff>
    </xdr:from>
    <xdr:to>
      <xdr:col>72</xdr:col>
      <xdr:colOff>123825</xdr:colOff>
      <xdr:row>29</xdr:row>
      <xdr:rowOff>166491</xdr:rowOff>
    </xdr:to>
    <xdr:sp macro="" textlink="">
      <xdr:nvSpPr>
        <xdr:cNvPr id="145" name="楕円 144"/>
        <xdr:cNvSpPr/>
      </xdr:nvSpPr>
      <xdr:spPr>
        <a:xfrm>
          <a:off x="14033500" y="50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115691</xdr:rowOff>
    </xdr:from>
    <xdr:to>
      <xdr:col>76</xdr:col>
      <xdr:colOff>22225</xdr:colOff>
      <xdr:row>30</xdr:row>
      <xdr:rowOff>105652</xdr:rowOff>
    </xdr:to>
    <xdr:cxnSp macro="">
      <xdr:nvCxnSpPr>
        <xdr:cNvPr id="146" name="直線コネクタ 145"/>
        <xdr:cNvCxnSpPr/>
      </xdr:nvCxnSpPr>
      <xdr:spPr>
        <a:xfrm>
          <a:off x="14084300" y="5087741"/>
          <a:ext cx="711200" cy="16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24795</xdr:rowOff>
    </xdr:from>
    <xdr:to>
      <xdr:col>68</xdr:col>
      <xdr:colOff>123825</xdr:colOff>
      <xdr:row>29</xdr:row>
      <xdr:rowOff>126395</xdr:rowOff>
    </xdr:to>
    <xdr:sp macro="" textlink="">
      <xdr:nvSpPr>
        <xdr:cNvPr id="147" name="楕円 146"/>
        <xdr:cNvSpPr/>
      </xdr:nvSpPr>
      <xdr:spPr>
        <a:xfrm>
          <a:off x="13271500" y="49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75595</xdr:rowOff>
    </xdr:from>
    <xdr:to>
      <xdr:col>72</xdr:col>
      <xdr:colOff>73025</xdr:colOff>
      <xdr:row>29</xdr:row>
      <xdr:rowOff>115691</xdr:rowOff>
    </xdr:to>
    <xdr:cxnSp macro="">
      <xdr:nvCxnSpPr>
        <xdr:cNvPr id="148" name="直線コネクタ 147"/>
        <xdr:cNvCxnSpPr/>
      </xdr:nvCxnSpPr>
      <xdr:spPr>
        <a:xfrm>
          <a:off x="13322300" y="5047645"/>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114409</xdr:rowOff>
    </xdr:from>
    <xdr:to>
      <xdr:col>64</xdr:col>
      <xdr:colOff>123825</xdr:colOff>
      <xdr:row>29</xdr:row>
      <xdr:rowOff>44559</xdr:rowOff>
    </xdr:to>
    <xdr:sp macro="" textlink="">
      <xdr:nvSpPr>
        <xdr:cNvPr id="149" name="楕円 148"/>
        <xdr:cNvSpPr/>
      </xdr:nvSpPr>
      <xdr:spPr>
        <a:xfrm>
          <a:off x="12509500" y="49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165209</xdr:rowOff>
    </xdr:from>
    <xdr:to>
      <xdr:col>68</xdr:col>
      <xdr:colOff>73025</xdr:colOff>
      <xdr:row>29</xdr:row>
      <xdr:rowOff>75595</xdr:rowOff>
    </xdr:to>
    <xdr:cxnSp macro="">
      <xdr:nvCxnSpPr>
        <xdr:cNvPr id="150" name="直線コネクタ 149"/>
        <xdr:cNvCxnSpPr/>
      </xdr:nvCxnSpPr>
      <xdr:spPr>
        <a:xfrm>
          <a:off x="12560300" y="4965809"/>
          <a:ext cx="762000" cy="8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116773</xdr:rowOff>
    </xdr:from>
    <xdr:to>
      <xdr:col>60</xdr:col>
      <xdr:colOff>123825</xdr:colOff>
      <xdr:row>29</xdr:row>
      <xdr:rowOff>46923</xdr:rowOff>
    </xdr:to>
    <xdr:sp macro="" textlink="">
      <xdr:nvSpPr>
        <xdr:cNvPr id="151" name="楕円 150"/>
        <xdr:cNvSpPr/>
      </xdr:nvSpPr>
      <xdr:spPr>
        <a:xfrm>
          <a:off x="11747500" y="49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165209</xdr:rowOff>
    </xdr:from>
    <xdr:to>
      <xdr:col>64</xdr:col>
      <xdr:colOff>73025</xdr:colOff>
      <xdr:row>28</xdr:row>
      <xdr:rowOff>167573</xdr:rowOff>
    </xdr:to>
    <xdr:cxnSp macro="">
      <xdr:nvCxnSpPr>
        <xdr:cNvPr id="152" name="直線コネクタ 151"/>
        <xdr:cNvCxnSpPr/>
      </xdr:nvCxnSpPr>
      <xdr:spPr>
        <a:xfrm flipV="1">
          <a:off x="11798300" y="4965809"/>
          <a:ext cx="7620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xdr:cNvSpPr txBox="1"/>
      </xdr:nvSpPr>
      <xdr:spPr>
        <a:xfrm>
          <a:off x="13836727" y="52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xdr:cNvSpPr txBox="1"/>
      </xdr:nvSpPr>
      <xdr:spPr>
        <a:xfrm>
          <a:off x="13087427" y="52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5" name="n_3aveValue債務償還比率"/>
        <xdr:cNvSpPr txBox="1"/>
      </xdr:nvSpPr>
      <xdr:spPr>
        <a:xfrm>
          <a:off x="12325427" y="521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6" name="n_4aveValue債務償還比率"/>
        <xdr:cNvSpPr txBox="1"/>
      </xdr:nvSpPr>
      <xdr:spPr>
        <a:xfrm>
          <a:off x="11563427" y="517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11568</xdr:rowOff>
    </xdr:from>
    <xdr:ext cx="469744" cy="259045"/>
    <xdr:sp macro="" textlink="">
      <xdr:nvSpPr>
        <xdr:cNvPr id="157" name="n_1mainValue債務償還比率"/>
        <xdr:cNvSpPr txBox="1"/>
      </xdr:nvSpPr>
      <xdr:spPr>
        <a:xfrm>
          <a:off x="13836727" y="481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142922</xdr:rowOff>
    </xdr:from>
    <xdr:ext cx="469744" cy="259045"/>
    <xdr:sp macro="" textlink="">
      <xdr:nvSpPr>
        <xdr:cNvPr id="158" name="n_2mainValue債務償還比率"/>
        <xdr:cNvSpPr txBox="1"/>
      </xdr:nvSpPr>
      <xdr:spPr>
        <a:xfrm>
          <a:off x="13087427" y="477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61086</xdr:rowOff>
    </xdr:from>
    <xdr:ext cx="469744" cy="259045"/>
    <xdr:sp macro="" textlink="">
      <xdr:nvSpPr>
        <xdr:cNvPr id="159" name="n_3mainValue債務償還比率"/>
        <xdr:cNvSpPr txBox="1"/>
      </xdr:nvSpPr>
      <xdr:spPr>
        <a:xfrm>
          <a:off x="12325427" y="46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63450</xdr:rowOff>
    </xdr:from>
    <xdr:ext cx="469744" cy="259045"/>
    <xdr:sp macro="" textlink="">
      <xdr:nvSpPr>
        <xdr:cNvPr id="160" name="n_4mainValue債務償還比率"/>
        <xdr:cNvSpPr txBox="1"/>
      </xdr:nvSpPr>
      <xdr:spPr>
        <a:xfrm>
          <a:off x="11563427" y="46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26,439
26,336
139.42
26,564,231
25,792,248
446,651
12,104,245
27,756,810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17235</xdr:rowOff>
    </xdr:from>
    <xdr:to>
      <xdr:col>24</xdr:col>
      <xdr:colOff>114300</xdr:colOff>
      <xdr:row>40</xdr:row>
      <xdr:rowOff>118835</xdr:rowOff>
    </xdr:to>
    <xdr:sp macro="" textlink="">
      <xdr:nvSpPr>
        <xdr:cNvPr id="74" name="楕円 73"/>
        <xdr:cNvSpPr/>
      </xdr:nvSpPr>
      <xdr:spPr>
        <a:xfrm>
          <a:off x="45847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167112</xdr:rowOff>
    </xdr:from>
    <xdr:ext cx="405111" cy="259045"/>
    <xdr:sp macro="" textlink="">
      <xdr:nvSpPr>
        <xdr:cNvPr id="75" name="【道路】&#10;有形固定資産減価償却率該当値テキスト"/>
        <xdr:cNvSpPr txBox="1"/>
      </xdr:nvSpPr>
      <xdr:spPr>
        <a:xfrm>
          <a:off x="46736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xdr:rowOff>
    </xdr:from>
    <xdr:to>
      <xdr:col>20</xdr:col>
      <xdr:colOff>38100</xdr:colOff>
      <xdr:row>40</xdr:row>
      <xdr:rowOff>104140</xdr:rowOff>
    </xdr:to>
    <xdr:sp macro="" textlink="">
      <xdr:nvSpPr>
        <xdr:cNvPr id="76" name="楕円 75"/>
        <xdr:cNvSpPr/>
      </xdr:nvSpPr>
      <xdr:spPr>
        <a:xfrm>
          <a:off x="3746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53340</xdr:rowOff>
    </xdr:from>
    <xdr:to>
      <xdr:col>24</xdr:col>
      <xdr:colOff>63500</xdr:colOff>
      <xdr:row>40</xdr:row>
      <xdr:rowOff>68035</xdr:rowOff>
    </xdr:to>
    <xdr:cxnSp macro="">
      <xdr:nvCxnSpPr>
        <xdr:cNvPr id="77" name="直線コネクタ 76"/>
        <xdr:cNvCxnSpPr/>
      </xdr:nvCxnSpPr>
      <xdr:spPr>
        <a:xfrm>
          <a:off x="3797300" y="691134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123372</xdr:rowOff>
    </xdr:from>
    <xdr:to>
      <xdr:col>15</xdr:col>
      <xdr:colOff>101600</xdr:colOff>
      <xdr:row>40</xdr:row>
      <xdr:rowOff>53522</xdr:rowOff>
    </xdr:to>
    <xdr:sp macro="" textlink="">
      <xdr:nvSpPr>
        <xdr:cNvPr id="78" name="楕円 77"/>
        <xdr:cNvSpPr/>
      </xdr:nvSpPr>
      <xdr:spPr>
        <a:xfrm>
          <a:off x="2857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2722</xdr:rowOff>
    </xdr:from>
    <xdr:to>
      <xdr:col>19</xdr:col>
      <xdr:colOff>177800</xdr:colOff>
      <xdr:row>40</xdr:row>
      <xdr:rowOff>53340</xdr:rowOff>
    </xdr:to>
    <xdr:cxnSp macro="">
      <xdr:nvCxnSpPr>
        <xdr:cNvPr id="79" name="直線コネクタ 78"/>
        <xdr:cNvCxnSpPr/>
      </xdr:nvCxnSpPr>
      <xdr:spPr>
        <a:xfrm>
          <a:off x="2908300" y="686072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142966</xdr:rowOff>
    </xdr:from>
    <xdr:to>
      <xdr:col>10</xdr:col>
      <xdr:colOff>165100</xdr:colOff>
      <xdr:row>40</xdr:row>
      <xdr:rowOff>73116</xdr:rowOff>
    </xdr:to>
    <xdr:sp macro="" textlink="">
      <xdr:nvSpPr>
        <xdr:cNvPr id="80" name="楕円 79"/>
        <xdr:cNvSpPr/>
      </xdr:nvSpPr>
      <xdr:spPr>
        <a:xfrm>
          <a:off x="1968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2722</xdr:rowOff>
    </xdr:from>
    <xdr:to>
      <xdr:col>15</xdr:col>
      <xdr:colOff>50800</xdr:colOff>
      <xdr:row>40</xdr:row>
      <xdr:rowOff>22316</xdr:rowOff>
    </xdr:to>
    <xdr:cxnSp macro="">
      <xdr:nvCxnSpPr>
        <xdr:cNvPr id="81" name="直線コネクタ 80"/>
        <xdr:cNvCxnSpPr/>
      </xdr:nvCxnSpPr>
      <xdr:spPr>
        <a:xfrm flipV="1">
          <a:off x="2019300" y="68607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2"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3"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4"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95267</xdr:rowOff>
    </xdr:from>
    <xdr:ext cx="405111" cy="259045"/>
    <xdr:sp macro="" textlink="">
      <xdr:nvSpPr>
        <xdr:cNvPr id="86" name="n_1mainValue【道路】&#10;有形固定資産減価償却率"/>
        <xdr:cNvSpPr txBox="1"/>
      </xdr:nvSpPr>
      <xdr:spPr>
        <a:xfrm>
          <a:off x="3582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44649</xdr:rowOff>
    </xdr:from>
    <xdr:ext cx="405111" cy="259045"/>
    <xdr:sp macro="" textlink="">
      <xdr:nvSpPr>
        <xdr:cNvPr id="87" name="n_2mainValue【道路】&#10;有形固定資産減価償却率"/>
        <xdr:cNvSpPr txBox="1"/>
      </xdr:nvSpPr>
      <xdr:spPr>
        <a:xfrm>
          <a:off x="2705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64243</xdr:rowOff>
    </xdr:from>
    <xdr:ext cx="405111" cy="259045"/>
    <xdr:sp macro="" textlink="">
      <xdr:nvSpPr>
        <xdr:cNvPr id="88" name="n_3mainValue【道路】&#10;有形固定資産減価償却率"/>
        <xdr:cNvSpPr txBox="1"/>
      </xdr:nvSpPr>
      <xdr:spPr>
        <a:xfrm>
          <a:off x="1816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110713</xdr:rowOff>
    </xdr:from>
    <xdr:to>
      <xdr:col>55</xdr:col>
      <xdr:colOff>50800</xdr:colOff>
      <xdr:row>39</xdr:row>
      <xdr:rowOff>40863</xdr:rowOff>
    </xdr:to>
    <xdr:sp macro="" textlink="">
      <xdr:nvSpPr>
        <xdr:cNvPr id="126" name="楕円 125"/>
        <xdr:cNvSpPr/>
      </xdr:nvSpPr>
      <xdr:spPr>
        <a:xfrm>
          <a:off x="10426700" y="66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133590</xdr:rowOff>
    </xdr:from>
    <xdr:ext cx="534377" cy="259045"/>
    <xdr:sp macro="" textlink="">
      <xdr:nvSpPr>
        <xdr:cNvPr id="127" name="【道路】&#10;一人当たり延長該当値テキスト"/>
        <xdr:cNvSpPr txBox="1"/>
      </xdr:nvSpPr>
      <xdr:spPr>
        <a:xfrm>
          <a:off x="10515600" y="647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117746</xdr:rowOff>
    </xdr:from>
    <xdr:to>
      <xdr:col>50</xdr:col>
      <xdr:colOff>165100</xdr:colOff>
      <xdr:row>39</xdr:row>
      <xdr:rowOff>47896</xdr:rowOff>
    </xdr:to>
    <xdr:sp macro="" textlink="">
      <xdr:nvSpPr>
        <xdr:cNvPr id="128" name="楕円 127"/>
        <xdr:cNvSpPr/>
      </xdr:nvSpPr>
      <xdr:spPr>
        <a:xfrm>
          <a:off x="9588500" y="66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161513</xdr:rowOff>
    </xdr:from>
    <xdr:to>
      <xdr:col>55</xdr:col>
      <xdr:colOff>0</xdr:colOff>
      <xdr:row>38</xdr:row>
      <xdr:rowOff>168546</xdr:rowOff>
    </xdr:to>
    <xdr:cxnSp macro="">
      <xdr:nvCxnSpPr>
        <xdr:cNvPr id="129" name="直線コネクタ 128"/>
        <xdr:cNvCxnSpPr/>
      </xdr:nvCxnSpPr>
      <xdr:spPr>
        <a:xfrm flipV="1">
          <a:off x="9639300" y="6676613"/>
          <a:ext cx="8382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124347</xdr:rowOff>
    </xdr:from>
    <xdr:to>
      <xdr:col>46</xdr:col>
      <xdr:colOff>38100</xdr:colOff>
      <xdr:row>39</xdr:row>
      <xdr:rowOff>54497</xdr:rowOff>
    </xdr:to>
    <xdr:sp macro="" textlink="">
      <xdr:nvSpPr>
        <xdr:cNvPr id="130" name="楕円 129"/>
        <xdr:cNvSpPr/>
      </xdr:nvSpPr>
      <xdr:spPr>
        <a:xfrm>
          <a:off x="8699500" y="663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168546</xdr:rowOff>
    </xdr:from>
    <xdr:to>
      <xdr:col>50</xdr:col>
      <xdr:colOff>114300</xdr:colOff>
      <xdr:row>39</xdr:row>
      <xdr:rowOff>3697</xdr:rowOff>
    </xdr:to>
    <xdr:cxnSp macro="">
      <xdr:nvCxnSpPr>
        <xdr:cNvPr id="131" name="直線コネクタ 130"/>
        <xdr:cNvCxnSpPr/>
      </xdr:nvCxnSpPr>
      <xdr:spPr>
        <a:xfrm flipV="1">
          <a:off x="8750300" y="6683646"/>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130849</xdr:rowOff>
    </xdr:from>
    <xdr:to>
      <xdr:col>41</xdr:col>
      <xdr:colOff>101600</xdr:colOff>
      <xdr:row>39</xdr:row>
      <xdr:rowOff>60999</xdr:rowOff>
    </xdr:to>
    <xdr:sp macro="" textlink="">
      <xdr:nvSpPr>
        <xdr:cNvPr id="132" name="楕円 131"/>
        <xdr:cNvSpPr/>
      </xdr:nvSpPr>
      <xdr:spPr>
        <a:xfrm>
          <a:off x="7810500" y="66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3697</xdr:rowOff>
    </xdr:from>
    <xdr:to>
      <xdr:col>45</xdr:col>
      <xdr:colOff>177800</xdr:colOff>
      <xdr:row>39</xdr:row>
      <xdr:rowOff>10199</xdr:rowOff>
    </xdr:to>
    <xdr:cxnSp macro="">
      <xdr:nvCxnSpPr>
        <xdr:cNvPr id="133" name="直線コネクタ 132"/>
        <xdr:cNvCxnSpPr/>
      </xdr:nvCxnSpPr>
      <xdr:spPr>
        <a:xfrm flipV="1">
          <a:off x="7861300" y="6690247"/>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64422</xdr:rowOff>
    </xdr:from>
    <xdr:ext cx="534377" cy="259045"/>
    <xdr:sp macro="" textlink="">
      <xdr:nvSpPr>
        <xdr:cNvPr id="138" name="n_1mainValue【道路】&#10;一人当たり延長"/>
        <xdr:cNvSpPr txBox="1"/>
      </xdr:nvSpPr>
      <xdr:spPr>
        <a:xfrm>
          <a:off x="9359411" y="64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71024</xdr:rowOff>
    </xdr:from>
    <xdr:ext cx="534377" cy="259045"/>
    <xdr:sp macro="" textlink="">
      <xdr:nvSpPr>
        <xdr:cNvPr id="139" name="n_2mainValue【道路】&#10;一人当たり延長"/>
        <xdr:cNvSpPr txBox="1"/>
      </xdr:nvSpPr>
      <xdr:spPr>
        <a:xfrm>
          <a:off x="8483111" y="64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77526</xdr:rowOff>
    </xdr:from>
    <xdr:ext cx="534377" cy="259045"/>
    <xdr:sp macro="" textlink="">
      <xdr:nvSpPr>
        <xdr:cNvPr id="140" name="n_3mainValue【道路】&#10;一人当たり延長"/>
        <xdr:cNvSpPr txBox="1"/>
      </xdr:nvSpPr>
      <xdr:spPr>
        <a:xfrm>
          <a:off x="7594111" y="642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69"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99695</xdr:rowOff>
    </xdr:from>
    <xdr:to>
      <xdr:col>24</xdr:col>
      <xdr:colOff>114300</xdr:colOff>
      <xdr:row>63</xdr:row>
      <xdr:rowOff>29845</xdr:rowOff>
    </xdr:to>
    <xdr:sp macro="" textlink="">
      <xdr:nvSpPr>
        <xdr:cNvPr id="180" name="楕円 179"/>
        <xdr:cNvSpPr/>
      </xdr:nvSpPr>
      <xdr:spPr>
        <a:xfrm>
          <a:off x="45847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78122</xdr:rowOff>
    </xdr:from>
    <xdr:ext cx="405111" cy="259045"/>
    <xdr:sp macro="" textlink="">
      <xdr:nvSpPr>
        <xdr:cNvPr id="181" name="【橋りょう・トンネル】&#10;有形固定資産減価償却率該当値テキスト"/>
        <xdr:cNvSpPr txBox="1"/>
      </xdr:nvSpPr>
      <xdr:spPr>
        <a:xfrm>
          <a:off x="4673600"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67310</xdr:rowOff>
    </xdr:from>
    <xdr:to>
      <xdr:col>20</xdr:col>
      <xdr:colOff>38100</xdr:colOff>
      <xdr:row>62</xdr:row>
      <xdr:rowOff>168910</xdr:rowOff>
    </xdr:to>
    <xdr:sp macro="" textlink="">
      <xdr:nvSpPr>
        <xdr:cNvPr id="182" name="楕円 181"/>
        <xdr:cNvSpPr/>
      </xdr:nvSpPr>
      <xdr:spPr>
        <a:xfrm>
          <a:off x="3746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118110</xdr:rowOff>
    </xdr:from>
    <xdr:to>
      <xdr:col>24</xdr:col>
      <xdr:colOff>63500</xdr:colOff>
      <xdr:row>62</xdr:row>
      <xdr:rowOff>150495</xdr:rowOff>
    </xdr:to>
    <xdr:cxnSp macro="">
      <xdr:nvCxnSpPr>
        <xdr:cNvPr id="183" name="直線コネクタ 182"/>
        <xdr:cNvCxnSpPr/>
      </xdr:nvCxnSpPr>
      <xdr:spPr>
        <a:xfrm>
          <a:off x="3797300" y="107480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33020</xdr:rowOff>
    </xdr:from>
    <xdr:to>
      <xdr:col>15</xdr:col>
      <xdr:colOff>101600</xdr:colOff>
      <xdr:row>62</xdr:row>
      <xdr:rowOff>134620</xdr:rowOff>
    </xdr:to>
    <xdr:sp macro="" textlink="">
      <xdr:nvSpPr>
        <xdr:cNvPr id="184" name="楕円 183"/>
        <xdr:cNvSpPr/>
      </xdr:nvSpPr>
      <xdr:spPr>
        <a:xfrm>
          <a:off x="2857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83820</xdr:rowOff>
    </xdr:from>
    <xdr:to>
      <xdr:col>19</xdr:col>
      <xdr:colOff>177800</xdr:colOff>
      <xdr:row>62</xdr:row>
      <xdr:rowOff>118110</xdr:rowOff>
    </xdr:to>
    <xdr:cxnSp macro="">
      <xdr:nvCxnSpPr>
        <xdr:cNvPr id="185" name="直線コネクタ 184"/>
        <xdr:cNvCxnSpPr/>
      </xdr:nvCxnSpPr>
      <xdr:spPr>
        <a:xfrm>
          <a:off x="2908300" y="10713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2540</xdr:rowOff>
    </xdr:from>
    <xdr:to>
      <xdr:col>10</xdr:col>
      <xdr:colOff>165100</xdr:colOff>
      <xdr:row>62</xdr:row>
      <xdr:rowOff>104140</xdr:rowOff>
    </xdr:to>
    <xdr:sp macro="" textlink="">
      <xdr:nvSpPr>
        <xdr:cNvPr id="186" name="楕円 185"/>
        <xdr:cNvSpPr/>
      </xdr:nvSpPr>
      <xdr:spPr>
        <a:xfrm>
          <a:off x="196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53340</xdr:rowOff>
    </xdr:from>
    <xdr:to>
      <xdr:col>15</xdr:col>
      <xdr:colOff>50800</xdr:colOff>
      <xdr:row>62</xdr:row>
      <xdr:rowOff>83820</xdr:rowOff>
    </xdr:to>
    <xdr:cxnSp macro="">
      <xdr:nvCxnSpPr>
        <xdr:cNvPr id="187" name="直線コネクタ 186"/>
        <xdr:cNvCxnSpPr/>
      </xdr:nvCxnSpPr>
      <xdr:spPr>
        <a:xfrm>
          <a:off x="2019300" y="10683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8"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9"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0"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160037</xdr:rowOff>
    </xdr:from>
    <xdr:ext cx="405111" cy="259045"/>
    <xdr:sp macro="" textlink="">
      <xdr:nvSpPr>
        <xdr:cNvPr id="192" name="n_1mainValue【橋りょう・トンネル】&#10;有形固定資産減価償却率"/>
        <xdr:cNvSpPr txBox="1"/>
      </xdr:nvSpPr>
      <xdr:spPr>
        <a:xfrm>
          <a:off x="35820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125747</xdr:rowOff>
    </xdr:from>
    <xdr:ext cx="405111" cy="259045"/>
    <xdr:sp macro="" textlink="">
      <xdr:nvSpPr>
        <xdr:cNvPr id="193" name="n_2mainValue【橋りょう・トンネル】&#10;有形固定資産減価償却率"/>
        <xdr:cNvSpPr txBox="1"/>
      </xdr:nvSpPr>
      <xdr:spPr>
        <a:xfrm>
          <a:off x="2705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95267</xdr:rowOff>
    </xdr:from>
    <xdr:ext cx="405111" cy="259045"/>
    <xdr:sp macro="" textlink="">
      <xdr:nvSpPr>
        <xdr:cNvPr id="194" name="n_3mainValue【橋りょう・トンネル】&#10;有形固定資産減価償却率"/>
        <xdr:cNvSpPr txBox="1"/>
      </xdr:nvSpPr>
      <xdr:spPr>
        <a:xfrm>
          <a:off x="1816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107304</xdr:rowOff>
    </xdr:from>
    <xdr:to>
      <xdr:col>55</xdr:col>
      <xdr:colOff>50800</xdr:colOff>
      <xdr:row>59</xdr:row>
      <xdr:rowOff>37454</xdr:rowOff>
    </xdr:to>
    <xdr:sp macro="" textlink="">
      <xdr:nvSpPr>
        <xdr:cNvPr id="232" name="楕円 231"/>
        <xdr:cNvSpPr/>
      </xdr:nvSpPr>
      <xdr:spPr>
        <a:xfrm>
          <a:off x="10426700" y="100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130181</xdr:rowOff>
    </xdr:from>
    <xdr:ext cx="599010" cy="259045"/>
    <xdr:sp macro="" textlink="">
      <xdr:nvSpPr>
        <xdr:cNvPr id="233" name="【橋りょう・トンネル】&#10;一人当たり有形固定資産（償却資産）額該当値テキスト"/>
        <xdr:cNvSpPr txBox="1"/>
      </xdr:nvSpPr>
      <xdr:spPr>
        <a:xfrm>
          <a:off x="10515600" y="990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120252</xdr:rowOff>
    </xdr:from>
    <xdr:to>
      <xdr:col>50</xdr:col>
      <xdr:colOff>165100</xdr:colOff>
      <xdr:row>59</xdr:row>
      <xdr:rowOff>50402</xdr:rowOff>
    </xdr:to>
    <xdr:sp macro="" textlink="">
      <xdr:nvSpPr>
        <xdr:cNvPr id="234" name="楕円 233"/>
        <xdr:cNvSpPr/>
      </xdr:nvSpPr>
      <xdr:spPr>
        <a:xfrm>
          <a:off x="9588500" y="100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158104</xdr:rowOff>
    </xdr:from>
    <xdr:to>
      <xdr:col>55</xdr:col>
      <xdr:colOff>0</xdr:colOff>
      <xdr:row>58</xdr:row>
      <xdr:rowOff>171052</xdr:rowOff>
    </xdr:to>
    <xdr:cxnSp macro="">
      <xdr:nvCxnSpPr>
        <xdr:cNvPr id="235" name="直線コネクタ 234"/>
        <xdr:cNvCxnSpPr/>
      </xdr:nvCxnSpPr>
      <xdr:spPr>
        <a:xfrm flipV="1">
          <a:off x="9639300" y="10102204"/>
          <a:ext cx="8382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132374</xdr:rowOff>
    </xdr:from>
    <xdr:to>
      <xdr:col>46</xdr:col>
      <xdr:colOff>38100</xdr:colOff>
      <xdr:row>59</xdr:row>
      <xdr:rowOff>62524</xdr:rowOff>
    </xdr:to>
    <xdr:sp macro="" textlink="">
      <xdr:nvSpPr>
        <xdr:cNvPr id="236" name="楕円 235"/>
        <xdr:cNvSpPr/>
      </xdr:nvSpPr>
      <xdr:spPr>
        <a:xfrm>
          <a:off x="8699500" y="100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171052</xdr:rowOff>
    </xdr:from>
    <xdr:to>
      <xdr:col>50</xdr:col>
      <xdr:colOff>114300</xdr:colOff>
      <xdr:row>59</xdr:row>
      <xdr:rowOff>11724</xdr:rowOff>
    </xdr:to>
    <xdr:cxnSp macro="">
      <xdr:nvCxnSpPr>
        <xdr:cNvPr id="237" name="直線コネクタ 236"/>
        <xdr:cNvCxnSpPr/>
      </xdr:nvCxnSpPr>
      <xdr:spPr>
        <a:xfrm flipV="1">
          <a:off x="8750300" y="10115152"/>
          <a:ext cx="889000" cy="1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143994</xdr:rowOff>
    </xdr:from>
    <xdr:to>
      <xdr:col>41</xdr:col>
      <xdr:colOff>101600</xdr:colOff>
      <xdr:row>59</xdr:row>
      <xdr:rowOff>74144</xdr:rowOff>
    </xdr:to>
    <xdr:sp macro="" textlink="">
      <xdr:nvSpPr>
        <xdr:cNvPr id="238" name="楕円 237"/>
        <xdr:cNvSpPr/>
      </xdr:nvSpPr>
      <xdr:spPr>
        <a:xfrm>
          <a:off x="78105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11724</xdr:rowOff>
    </xdr:from>
    <xdr:to>
      <xdr:col>45</xdr:col>
      <xdr:colOff>177800</xdr:colOff>
      <xdr:row>59</xdr:row>
      <xdr:rowOff>23344</xdr:rowOff>
    </xdr:to>
    <xdr:cxnSp macro="">
      <xdr:nvCxnSpPr>
        <xdr:cNvPr id="239" name="直線コネクタ 238"/>
        <xdr:cNvCxnSpPr/>
      </xdr:nvCxnSpPr>
      <xdr:spPr>
        <a:xfrm flipV="1">
          <a:off x="7861300" y="10127274"/>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40"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1"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66929</xdr:rowOff>
    </xdr:from>
    <xdr:ext cx="599010" cy="259045"/>
    <xdr:sp macro="" textlink="">
      <xdr:nvSpPr>
        <xdr:cNvPr id="244" name="n_1mainValue【橋りょう・トンネル】&#10;一人当たり有形固定資産（償却資産）額"/>
        <xdr:cNvSpPr txBox="1"/>
      </xdr:nvSpPr>
      <xdr:spPr>
        <a:xfrm>
          <a:off x="9327095" y="983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79051</xdr:rowOff>
    </xdr:from>
    <xdr:ext cx="599010" cy="259045"/>
    <xdr:sp macro="" textlink="">
      <xdr:nvSpPr>
        <xdr:cNvPr id="245" name="n_2mainValue【橋りょう・トンネル】&#10;一人当たり有形固定資産（償却資産）額"/>
        <xdr:cNvSpPr txBox="1"/>
      </xdr:nvSpPr>
      <xdr:spPr>
        <a:xfrm>
          <a:off x="8450795" y="985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90671</xdr:rowOff>
    </xdr:from>
    <xdr:ext cx="599010" cy="259045"/>
    <xdr:sp macro="" textlink="">
      <xdr:nvSpPr>
        <xdr:cNvPr id="246" name="n_3mainValue【橋りょう・トンネル】&#10;一人当たり有形固定資産（償却資産）額"/>
        <xdr:cNvSpPr txBox="1"/>
      </xdr:nvSpPr>
      <xdr:spPr>
        <a:xfrm>
          <a:off x="7561795" y="986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87" name="楕円 286"/>
        <xdr:cNvSpPr/>
      </xdr:nvSpPr>
      <xdr:spPr>
        <a:xfrm>
          <a:off x="4584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151147</xdr:rowOff>
    </xdr:from>
    <xdr:ext cx="405111" cy="259045"/>
    <xdr:sp macro="" textlink="">
      <xdr:nvSpPr>
        <xdr:cNvPr id="288" name="【公営住宅】&#10;有形固定資産減価償却率該当値テキスト"/>
        <xdr:cNvSpPr txBox="1"/>
      </xdr:nvSpPr>
      <xdr:spPr>
        <a:xfrm>
          <a:off x="4673600"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97789</xdr:rowOff>
    </xdr:from>
    <xdr:to>
      <xdr:col>20</xdr:col>
      <xdr:colOff>38100</xdr:colOff>
      <xdr:row>82</xdr:row>
      <xdr:rowOff>27939</xdr:rowOff>
    </xdr:to>
    <xdr:sp macro="" textlink="">
      <xdr:nvSpPr>
        <xdr:cNvPr id="289" name="楕円 288"/>
        <xdr:cNvSpPr/>
      </xdr:nvSpPr>
      <xdr:spPr>
        <a:xfrm>
          <a:off x="3746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148589</xdr:rowOff>
    </xdr:from>
    <xdr:to>
      <xdr:col>24</xdr:col>
      <xdr:colOff>63500</xdr:colOff>
      <xdr:row>82</xdr:row>
      <xdr:rowOff>7620</xdr:rowOff>
    </xdr:to>
    <xdr:cxnSp macro="">
      <xdr:nvCxnSpPr>
        <xdr:cNvPr id="290" name="直線コネクタ 289"/>
        <xdr:cNvCxnSpPr/>
      </xdr:nvCxnSpPr>
      <xdr:spPr>
        <a:xfrm>
          <a:off x="3797300" y="140360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50164</xdr:rowOff>
    </xdr:from>
    <xdr:to>
      <xdr:col>15</xdr:col>
      <xdr:colOff>101600</xdr:colOff>
      <xdr:row>81</xdr:row>
      <xdr:rowOff>151764</xdr:rowOff>
    </xdr:to>
    <xdr:sp macro="" textlink="">
      <xdr:nvSpPr>
        <xdr:cNvPr id="291" name="楕円 290"/>
        <xdr:cNvSpPr/>
      </xdr:nvSpPr>
      <xdr:spPr>
        <a:xfrm>
          <a:off x="2857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100964</xdr:rowOff>
    </xdr:from>
    <xdr:to>
      <xdr:col>19</xdr:col>
      <xdr:colOff>177800</xdr:colOff>
      <xdr:row>81</xdr:row>
      <xdr:rowOff>148589</xdr:rowOff>
    </xdr:to>
    <xdr:cxnSp macro="">
      <xdr:nvCxnSpPr>
        <xdr:cNvPr id="292" name="直線コネクタ 291"/>
        <xdr:cNvCxnSpPr/>
      </xdr:nvCxnSpPr>
      <xdr:spPr>
        <a:xfrm>
          <a:off x="2908300" y="139884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293" name="楕円 292"/>
        <xdr:cNvSpPr/>
      </xdr:nvSpPr>
      <xdr:spPr>
        <a:xfrm>
          <a:off x="1968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100964</xdr:rowOff>
    </xdr:from>
    <xdr:to>
      <xdr:col>15</xdr:col>
      <xdr:colOff>50800</xdr:colOff>
      <xdr:row>81</xdr:row>
      <xdr:rowOff>129539</xdr:rowOff>
    </xdr:to>
    <xdr:cxnSp macro="">
      <xdr:nvCxnSpPr>
        <xdr:cNvPr id="294" name="直線コネクタ 293"/>
        <xdr:cNvCxnSpPr/>
      </xdr:nvCxnSpPr>
      <xdr:spPr>
        <a:xfrm flipV="1">
          <a:off x="2019300" y="139884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95"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96"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7"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44466</xdr:rowOff>
    </xdr:from>
    <xdr:ext cx="405111" cy="259045"/>
    <xdr:sp macro="" textlink="">
      <xdr:nvSpPr>
        <xdr:cNvPr id="299" name="n_1main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300" name="n_2mainValue【公営住宅】&#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01" name="n_3mainValue【公営住宅】&#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77505</xdr:rowOff>
    </xdr:from>
    <xdr:to>
      <xdr:col>55</xdr:col>
      <xdr:colOff>50800</xdr:colOff>
      <xdr:row>86</xdr:row>
      <xdr:rowOff>7655</xdr:rowOff>
    </xdr:to>
    <xdr:sp macro="" textlink="">
      <xdr:nvSpPr>
        <xdr:cNvPr id="339" name="楕円 338"/>
        <xdr:cNvSpPr/>
      </xdr:nvSpPr>
      <xdr:spPr>
        <a:xfrm>
          <a:off x="10426700" y="146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36882</xdr:rowOff>
    </xdr:from>
    <xdr:ext cx="469744" cy="259045"/>
    <xdr:sp macro="" textlink="">
      <xdr:nvSpPr>
        <xdr:cNvPr id="340" name="【公営住宅】&#10;一人当たり面積該当値テキスト"/>
        <xdr:cNvSpPr txBox="1"/>
      </xdr:nvSpPr>
      <xdr:spPr>
        <a:xfrm>
          <a:off x="10515600" y="1443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78694</xdr:rowOff>
    </xdr:from>
    <xdr:to>
      <xdr:col>50</xdr:col>
      <xdr:colOff>165100</xdr:colOff>
      <xdr:row>86</xdr:row>
      <xdr:rowOff>8844</xdr:rowOff>
    </xdr:to>
    <xdr:sp macro="" textlink="">
      <xdr:nvSpPr>
        <xdr:cNvPr id="341" name="楕円 340"/>
        <xdr:cNvSpPr/>
      </xdr:nvSpPr>
      <xdr:spPr>
        <a:xfrm>
          <a:off x="9588500" y="1465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128305</xdr:rowOff>
    </xdr:from>
    <xdr:to>
      <xdr:col>55</xdr:col>
      <xdr:colOff>0</xdr:colOff>
      <xdr:row>85</xdr:row>
      <xdr:rowOff>129494</xdr:rowOff>
    </xdr:to>
    <xdr:cxnSp macro="">
      <xdr:nvCxnSpPr>
        <xdr:cNvPr id="342" name="直線コネクタ 341"/>
        <xdr:cNvCxnSpPr/>
      </xdr:nvCxnSpPr>
      <xdr:spPr>
        <a:xfrm flipV="1">
          <a:off x="9639300" y="14701555"/>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79792</xdr:rowOff>
    </xdr:from>
    <xdr:to>
      <xdr:col>46</xdr:col>
      <xdr:colOff>38100</xdr:colOff>
      <xdr:row>86</xdr:row>
      <xdr:rowOff>9942</xdr:rowOff>
    </xdr:to>
    <xdr:sp macro="" textlink="">
      <xdr:nvSpPr>
        <xdr:cNvPr id="343" name="楕円 342"/>
        <xdr:cNvSpPr/>
      </xdr:nvSpPr>
      <xdr:spPr>
        <a:xfrm>
          <a:off x="8699500" y="1465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129494</xdr:rowOff>
    </xdr:from>
    <xdr:to>
      <xdr:col>50</xdr:col>
      <xdr:colOff>114300</xdr:colOff>
      <xdr:row>85</xdr:row>
      <xdr:rowOff>130592</xdr:rowOff>
    </xdr:to>
    <xdr:cxnSp macro="">
      <xdr:nvCxnSpPr>
        <xdr:cNvPr id="344" name="直線コネクタ 343"/>
        <xdr:cNvCxnSpPr/>
      </xdr:nvCxnSpPr>
      <xdr:spPr>
        <a:xfrm flipV="1">
          <a:off x="8750300" y="14702744"/>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80707</xdr:rowOff>
    </xdr:from>
    <xdr:to>
      <xdr:col>41</xdr:col>
      <xdr:colOff>101600</xdr:colOff>
      <xdr:row>86</xdr:row>
      <xdr:rowOff>10857</xdr:rowOff>
    </xdr:to>
    <xdr:sp macro="" textlink="">
      <xdr:nvSpPr>
        <xdr:cNvPr id="345" name="楕円 344"/>
        <xdr:cNvSpPr/>
      </xdr:nvSpPr>
      <xdr:spPr>
        <a:xfrm>
          <a:off x="7810500" y="146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130592</xdr:rowOff>
    </xdr:from>
    <xdr:to>
      <xdr:col>45</xdr:col>
      <xdr:colOff>177800</xdr:colOff>
      <xdr:row>85</xdr:row>
      <xdr:rowOff>131507</xdr:rowOff>
    </xdr:to>
    <xdr:cxnSp macro="">
      <xdr:nvCxnSpPr>
        <xdr:cNvPr id="346" name="直線コネクタ 345"/>
        <xdr:cNvCxnSpPr/>
      </xdr:nvCxnSpPr>
      <xdr:spPr>
        <a:xfrm flipV="1">
          <a:off x="7861300" y="1470384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47"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48"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49"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25371</xdr:rowOff>
    </xdr:from>
    <xdr:ext cx="469744" cy="259045"/>
    <xdr:sp macro="" textlink="">
      <xdr:nvSpPr>
        <xdr:cNvPr id="351" name="n_1mainValue【公営住宅】&#10;一人当たり面積"/>
        <xdr:cNvSpPr txBox="1"/>
      </xdr:nvSpPr>
      <xdr:spPr>
        <a:xfrm>
          <a:off x="9391727" y="1442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26469</xdr:rowOff>
    </xdr:from>
    <xdr:ext cx="469744" cy="259045"/>
    <xdr:sp macro="" textlink="">
      <xdr:nvSpPr>
        <xdr:cNvPr id="352" name="n_2mainValue【公営住宅】&#10;一人当たり面積"/>
        <xdr:cNvSpPr txBox="1"/>
      </xdr:nvSpPr>
      <xdr:spPr>
        <a:xfrm>
          <a:off x="8515427" y="1442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27384</xdr:rowOff>
    </xdr:from>
    <xdr:ext cx="469744" cy="259045"/>
    <xdr:sp macro="" textlink="">
      <xdr:nvSpPr>
        <xdr:cNvPr id="353" name="n_3mainValue【公営住宅】&#10;一人当たり面積"/>
        <xdr:cNvSpPr txBox="1"/>
      </xdr:nvSpPr>
      <xdr:spPr>
        <a:xfrm>
          <a:off x="7626427" y="144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5" name="直線コネクタ 36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6" name="テキスト ボックス 36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7" name="直線コネクタ 36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8" name="テキスト ボックス 36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9" name="直線コネクタ 36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0" name="テキスト ボックス 36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1" name="直線コネクタ 37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2" name="テキスト ボックス 37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3" name="直線コネクタ 37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4" name="テキスト ボックス 373"/>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57150</xdr:rowOff>
    </xdr:from>
    <xdr:to>
      <xdr:col>24</xdr:col>
      <xdr:colOff>62865</xdr:colOff>
      <xdr:row>107</xdr:row>
      <xdr:rowOff>69850</xdr:rowOff>
    </xdr:to>
    <xdr:cxnSp macro="">
      <xdr:nvCxnSpPr>
        <xdr:cNvPr id="377" name="直線コネクタ 376"/>
        <xdr:cNvCxnSpPr/>
      </xdr:nvCxnSpPr>
      <xdr:spPr>
        <a:xfrm flipV="1">
          <a:off x="4634865" y="17202150"/>
          <a:ext cx="0"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78"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79" name="直線コネクタ 378"/>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3827</xdr:rowOff>
    </xdr:from>
    <xdr:ext cx="340478" cy="259045"/>
    <xdr:sp macro="" textlink="">
      <xdr:nvSpPr>
        <xdr:cNvPr id="380" name="【港湾・漁港】&#10;有形固定資産減価償却率最大値テキスト"/>
        <xdr:cNvSpPr txBox="1"/>
      </xdr:nvSpPr>
      <xdr:spPr>
        <a:xfrm>
          <a:off x="4673600" y="16977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57150</xdr:rowOff>
    </xdr:from>
    <xdr:to>
      <xdr:col>24</xdr:col>
      <xdr:colOff>152400</xdr:colOff>
      <xdr:row>100</xdr:row>
      <xdr:rowOff>57150</xdr:rowOff>
    </xdr:to>
    <xdr:cxnSp macro="">
      <xdr:nvCxnSpPr>
        <xdr:cNvPr id="381" name="直線コネクタ 380"/>
        <xdr:cNvCxnSpPr/>
      </xdr:nvCxnSpPr>
      <xdr:spPr>
        <a:xfrm>
          <a:off x="4546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101616</xdr:rowOff>
    </xdr:from>
    <xdr:ext cx="405111" cy="259045"/>
    <xdr:sp macro="" textlink="">
      <xdr:nvSpPr>
        <xdr:cNvPr id="382" name="【港湾・漁港】&#10;有形固定資産減価償却率平均値テキスト"/>
        <xdr:cNvSpPr txBox="1"/>
      </xdr:nvSpPr>
      <xdr:spPr>
        <a:xfrm>
          <a:off x="4673600" y="1776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123189</xdr:rowOff>
    </xdr:from>
    <xdr:to>
      <xdr:col>24</xdr:col>
      <xdr:colOff>114300</xdr:colOff>
      <xdr:row>104</xdr:row>
      <xdr:rowOff>53339</xdr:rowOff>
    </xdr:to>
    <xdr:sp macro="" textlink="">
      <xdr:nvSpPr>
        <xdr:cNvPr id="383" name="フローチャート: 判断 382"/>
        <xdr:cNvSpPr/>
      </xdr:nvSpPr>
      <xdr:spPr>
        <a:xfrm>
          <a:off x="4584700" y="177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384" name="フローチャート: 判断 383"/>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127000</xdr:rowOff>
    </xdr:from>
    <xdr:to>
      <xdr:col>15</xdr:col>
      <xdr:colOff>101600</xdr:colOff>
      <xdr:row>104</xdr:row>
      <xdr:rowOff>57150</xdr:rowOff>
    </xdr:to>
    <xdr:sp macro="" textlink="">
      <xdr:nvSpPr>
        <xdr:cNvPr id="385" name="フローチャート: 判断 384"/>
        <xdr:cNvSpPr/>
      </xdr:nvSpPr>
      <xdr:spPr>
        <a:xfrm>
          <a:off x="2857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109220</xdr:rowOff>
    </xdr:from>
    <xdr:to>
      <xdr:col>10</xdr:col>
      <xdr:colOff>165100</xdr:colOff>
      <xdr:row>104</xdr:row>
      <xdr:rowOff>39370</xdr:rowOff>
    </xdr:to>
    <xdr:sp macro="" textlink="">
      <xdr:nvSpPr>
        <xdr:cNvPr id="386" name="フローチャート: 判断 385"/>
        <xdr:cNvSpPr/>
      </xdr:nvSpPr>
      <xdr:spPr>
        <a:xfrm>
          <a:off x="1968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99061</xdr:rowOff>
    </xdr:from>
    <xdr:to>
      <xdr:col>6</xdr:col>
      <xdr:colOff>38100</xdr:colOff>
      <xdr:row>104</xdr:row>
      <xdr:rowOff>29211</xdr:rowOff>
    </xdr:to>
    <xdr:sp macro="" textlink="">
      <xdr:nvSpPr>
        <xdr:cNvPr id="387" name="フローチャート: 判断 386"/>
        <xdr:cNvSpPr/>
      </xdr:nvSpPr>
      <xdr:spPr>
        <a:xfrm>
          <a:off x="1079500" y="1775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64770</xdr:rowOff>
    </xdr:from>
    <xdr:to>
      <xdr:col>24</xdr:col>
      <xdr:colOff>114300</xdr:colOff>
      <xdr:row>102</xdr:row>
      <xdr:rowOff>166370</xdr:rowOff>
    </xdr:to>
    <xdr:sp macro="" textlink="">
      <xdr:nvSpPr>
        <xdr:cNvPr id="393" name="楕円 392"/>
        <xdr:cNvSpPr/>
      </xdr:nvSpPr>
      <xdr:spPr>
        <a:xfrm>
          <a:off x="4584700" y="175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87647</xdr:rowOff>
    </xdr:from>
    <xdr:ext cx="405111" cy="259045"/>
    <xdr:sp macro="" textlink="">
      <xdr:nvSpPr>
        <xdr:cNvPr id="394" name="【港湾・漁港】&#10;有形固定資産減価償却率該当値テキスト"/>
        <xdr:cNvSpPr txBox="1"/>
      </xdr:nvSpPr>
      <xdr:spPr>
        <a:xfrm>
          <a:off x="4673600"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46989</xdr:rowOff>
    </xdr:from>
    <xdr:to>
      <xdr:col>20</xdr:col>
      <xdr:colOff>38100</xdr:colOff>
      <xdr:row>102</xdr:row>
      <xdr:rowOff>148589</xdr:rowOff>
    </xdr:to>
    <xdr:sp macro="" textlink="">
      <xdr:nvSpPr>
        <xdr:cNvPr id="395" name="楕円 394"/>
        <xdr:cNvSpPr/>
      </xdr:nvSpPr>
      <xdr:spPr>
        <a:xfrm>
          <a:off x="3746500" y="175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97789</xdr:rowOff>
    </xdr:from>
    <xdr:to>
      <xdr:col>24</xdr:col>
      <xdr:colOff>63500</xdr:colOff>
      <xdr:row>102</xdr:row>
      <xdr:rowOff>115570</xdr:rowOff>
    </xdr:to>
    <xdr:cxnSp macro="">
      <xdr:nvCxnSpPr>
        <xdr:cNvPr id="396" name="直線コネクタ 395"/>
        <xdr:cNvCxnSpPr/>
      </xdr:nvCxnSpPr>
      <xdr:spPr>
        <a:xfrm>
          <a:off x="3797300" y="1758568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29211</xdr:rowOff>
    </xdr:from>
    <xdr:to>
      <xdr:col>15</xdr:col>
      <xdr:colOff>101600</xdr:colOff>
      <xdr:row>100</xdr:row>
      <xdr:rowOff>130811</xdr:rowOff>
    </xdr:to>
    <xdr:sp macro="" textlink="">
      <xdr:nvSpPr>
        <xdr:cNvPr id="397" name="楕円 396"/>
        <xdr:cNvSpPr/>
      </xdr:nvSpPr>
      <xdr:spPr>
        <a:xfrm>
          <a:off x="28575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80011</xdr:rowOff>
    </xdr:from>
    <xdr:to>
      <xdr:col>19</xdr:col>
      <xdr:colOff>177800</xdr:colOff>
      <xdr:row>102</xdr:row>
      <xdr:rowOff>97789</xdr:rowOff>
    </xdr:to>
    <xdr:cxnSp macro="">
      <xdr:nvCxnSpPr>
        <xdr:cNvPr id="398" name="直線コネクタ 397"/>
        <xdr:cNvCxnSpPr/>
      </xdr:nvCxnSpPr>
      <xdr:spPr>
        <a:xfrm>
          <a:off x="2908300" y="17225011"/>
          <a:ext cx="889000" cy="3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399" name="楕円 398"/>
        <xdr:cNvSpPr/>
      </xdr:nvSpPr>
      <xdr:spPr>
        <a:xfrm>
          <a:off x="1968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100</xdr:row>
      <xdr:rowOff>80011</xdr:rowOff>
    </xdr:to>
    <xdr:cxnSp macro="">
      <xdr:nvCxnSpPr>
        <xdr:cNvPr id="400" name="直線コネクタ 399"/>
        <xdr:cNvCxnSpPr/>
      </xdr:nvCxnSpPr>
      <xdr:spPr>
        <a:xfrm>
          <a:off x="2019300" y="171450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45738</xdr:rowOff>
    </xdr:from>
    <xdr:ext cx="405111" cy="259045"/>
    <xdr:sp macro="" textlink="">
      <xdr:nvSpPr>
        <xdr:cNvPr id="401" name="n_1aveValue【港湾・漁港】&#10;有形固定資産減価償却率"/>
        <xdr:cNvSpPr txBox="1"/>
      </xdr:nvSpPr>
      <xdr:spPr>
        <a:xfrm>
          <a:off x="3582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48277</xdr:rowOff>
    </xdr:from>
    <xdr:ext cx="405111" cy="259045"/>
    <xdr:sp macro="" textlink="">
      <xdr:nvSpPr>
        <xdr:cNvPr id="402" name="n_2aveValue【港湾・漁港】&#10;有形固定資産減価償却率"/>
        <xdr:cNvSpPr txBox="1"/>
      </xdr:nvSpPr>
      <xdr:spPr>
        <a:xfrm>
          <a:off x="2705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30497</xdr:rowOff>
    </xdr:from>
    <xdr:ext cx="405111" cy="259045"/>
    <xdr:sp macro="" textlink="">
      <xdr:nvSpPr>
        <xdr:cNvPr id="403" name="n_3aveValue【港湾・漁港】&#10;有形固定資産減価償却率"/>
        <xdr:cNvSpPr txBox="1"/>
      </xdr:nvSpPr>
      <xdr:spPr>
        <a:xfrm>
          <a:off x="1816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45738</xdr:rowOff>
    </xdr:from>
    <xdr:ext cx="405111" cy="259045"/>
    <xdr:sp macro="" textlink="">
      <xdr:nvSpPr>
        <xdr:cNvPr id="404" name="n_4aveValue【港湾・漁港】&#10;有形固定資産減価償却率"/>
        <xdr:cNvSpPr txBox="1"/>
      </xdr:nvSpPr>
      <xdr:spPr>
        <a:xfrm>
          <a:off x="927744" y="175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165116</xdr:rowOff>
    </xdr:from>
    <xdr:ext cx="405111" cy="259045"/>
    <xdr:sp macro="" textlink="">
      <xdr:nvSpPr>
        <xdr:cNvPr id="405" name="n_1mainValue【港湾・漁港】&#10;有形固定資産減価償却率"/>
        <xdr:cNvSpPr txBox="1"/>
      </xdr:nvSpPr>
      <xdr:spPr>
        <a:xfrm>
          <a:off x="3582044" y="1731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147338</xdr:rowOff>
    </xdr:from>
    <xdr:ext cx="340478" cy="259045"/>
    <xdr:sp macro="" textlink="">
      <xdr:nvSpPr>
        <xdr:cNvPr id="406" name="n_2mainValue【港湾・漁港】&#10;有形固定資産減価償却率"/>
        <xdr:cNvSpPr txBox="1"/>
      </xdr:nvSpPr>
      <xdr:spPr>
        <a:xfrm>
          <a:off x="2738061" y="169494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67327</xdr:rowOff>
    </xdr:from>
    <xdr:ext cx="340478" cy="259045"/>
    <xdr:sp macro="" textlink="">
      <xdr:nvSpPr>
        <xdr:cNvPr id="407" name="n_3mainValue【港湾・漁港】&#10;有形固定資産減価償却率"/>
        <xdr:cNvSpPr txBox="1"/>
      </xdr:nvSpPr>
      <xdr:spPr>
        <a:xfrm>
          <a:off x="1849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8" name="直線コネクタ 41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9" name="テキスト ボックス 41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0" name="直線コネクタ 41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1" name="テキスト ボックス 420"/>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2" name="直線コネクタ 42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3" name="テキスト ボックス 42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4" name="直線コネクタ 42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5" name="テキスト ボックス 42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6" name="直線コネクタ 4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7" name="テキスト ボックス 42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29" name="直線コネクタ 428"/>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30"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31" name="直線コネクタ 430"/>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32"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33" name="直線コネクタ 432"/>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34" name="【港湾・漁港】&#10;一人当たり有形固定資産（償却資産）額平均値テキスト"/>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35" name="フローチャート: 判断 434"/>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36" name="フローチャート: 判断 435"/>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37" name="フローチャート: 判断 436"/>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38" name="フローチャート: 判断 437"/>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39" name="フローチャート: 判断 438"/>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5369</xdr:rowOff>
    </xdr:from>
    <xdr:to>
      <xdr:col>55</xdr:col>
      <xdr:colOff>50800</xdr:colOff>
      <xdr:row>103</xdr:row>
      <xdr:rowOff>106969</xdr:rowOff>
    </xdr:to>
    <xdr:sp macro="" textlink="">
      <xdr:nvSpPr>
        <xdr:cNvPr id="445" name="楕円 444"/>
        <xdr:cNvSpPr/>
      </xdr:nvSpPr>
      <xdr:spPr>
        <a:xfrm>
          <a:off x="10426700" y="176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28246</xdr:rowOff>
    </xdr:from>
    <xdr:ext cx="690189" cy="259045"/>
    <xdr:sp macro="" textlink="">
      <xdr:nvSpPr>
        <xdr:cNvPr id="446" name="【港湾・漁港】&#10;一人当たり有形固定資産（償却資産）額該当値テキスト"/>
        <xdr:cNvSpPr txBox="1"/>
      </xdr:nvSpPr>
      <xdr:spPr>
        <a:xfrm>
          <a:off x="10515600" y="175161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18459</xdr:rowOff>
    </xdr:from>
    <xdr:to>
      <xdr:col>50</xdr:col>
      <xdr:colOff>165100</xdr:colOff>
      <xdr:row>103</xdr:row>
      <xdr:rowOff>120059</xdr:rowOff>
    </xdr:to>
    <xdr:sp macro="" textlink="">
      <xdr:nvSpPr>
        <xdr:cNvPr id="447" name="楕円 446"/>
        <xdr:cNvSpPr/>
      </xdr:nvSpPr>
      <xdr:spPr>
        <a:xfrm>
          <a:off x="9588500" y="1767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56169</xdr:rowOff>
    </xdr:from>
    <xdr:to>
      <xdr:col>55</xdr:col>
      <xdr:colOff>0</xdr:colOff>
      <xdr:row>103</xdr:row>
      <xdr:rowOff>69259</xdr:rowOff>
    </xdr:to>
    <xdr:cxnSp macro="">
      <xdr:nvCxnSpPr>
        <xdr:cNvPr id="448" name="直線コネクタ 447"/>
        <xdr:cNvCxnSpPr/>
      </xdr:nvCxnSpPr>
      <xdr:spPr>
        <a:xfrm flipV="1">
          <a:off x="9639300" y="17715519"/>
          <a:ext cx="838200" cy="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24840</xdr:rowOff>
    </xdr:from>
    <xdr:to>
      <xdr:col>46</xdr:col>
      <xdr:colOff>38100</xdr:colOff>
      <xdr:row>108</xdr:row>
      <xdr:rowOff>126440</xdr:rowOff>
    </xdr:to>
    <xdr:sp macro="" textlink="">
      <xdr:nvSpPr>
        <xdr:cNvPr id="449" name="楕円 448"/>
        <xdr:cNvSpPr/>
      </xdr:nvSpPr>
      <xdr:spPr>
        <a:xfrm>
          <a:off x="8699500" y="185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69259</xdr:rowOff>
    </xdr:from>
    <xdr:to>
      <xdr:col>50</xdr:col>
      <xdr:colOff>114300</xdr:colOff>
      <xdr:row>108</xdr:row>
      <xdr:rowOff>75640</xdr:rowOff>
    </xdr:to>
    <xdr:cxnSp macro="">
      <xdr:nvCxnSpPr>
        <xdr:cNvPr id="450" name="直線コネクタ 449"/>
        <xdr:cNvCxnSpPr/>
      </xdr:nvCxnSpPr>
      <xdr:spPr>
        <a:xfrm flipV="1">
          <a:off x="8750300" y="17728609"/>
          <a:ext cx="889000" cy="86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24848</xdr:rowOff>
    </xdr:from>
    <xdr:to>
      <xdr:col>41</xdr:col>
      <xdr:colOff>101600</xdr:colOff>
      <xdr:row>108</xdr:row>
      <xdr:rowOff>126448</xdr:rowOff>
    </xdr:to>
    <xdr:sp macro="" textlink="">
      <xdr:nvSpPr>
        <xdr:cNvPr id="451" name="楕円 450"/>
        <xdr:cNvSpPr/>
      </xdr:nvSpPr>
      <xdr:spPr>
        <a:xfrm>
          <a:off x="7810500" y="1854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75640</xdr:rowOff>
    </xdr:from>
    <xdr:to>
      <xdr:col>45</xdr:col>
      <xdr:colOff>177800</xdr:colOff>
      <xdr:row>108</xdr:row>
      <xdr:rowOff>75648</xdr:rowOff>
    </xdr:to>
    <xdr:cxnSp macro="">
      <xdr:nvCxnSpPr>
        <xdr:cNvPr id="452" name="直線コネクタ 451"/>
        <xdr:cNvCxnSpPr/>
      </xdr:nvCxnSpPr>
      <xdr:spPr>
        <a:xfrm flipV="1">
          <a:off x="7861300" y="18592240"/>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126230</xdr:rowOff>
    </xdr:from>
    <xdr:ext cx="599010" cy="259045"/>
    <xdr:sp macro="" textlink="">
      <xdr:nvSpPr>
        <xdr:cNvPr id="453" name="n_1aveValue【港湾・漁港】&#10;一人当たり有形固定資産（償却資産）額"/>
        <xdr:cNvSpPr txBox="1"/>
      </xdr:nvSpPr>
      <xdr:spPr>
        <a:xfrm>
          <a:off x="93270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54" name="n_2aveValue【港湾・漁港】&#10;一人当たり有形固定資産（償却資産）額"/>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55" name="n_3aveValue【港湾・漁港】&#10;一人当たり有形固定資産（償却資産）額"/>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56" name="n_4aveValue【港湾・漁港】&#10;一人当たり有形固定資産（償却資産）額"/>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101</xdr:row>
      <xdr:rowOff>136586</xdr:rowOff>
    </xdr:from>
    <xdr:ext cx="690189" cy="259045"/>
    <xdr:sp macro="" textlink="">
      <xdr:nvSpPr>
        <xdr:cNvPr id="457" name="n_1mainValue【港湾・漁港】&#10;一人当たり有形固定資産（償却資産）額"/>
        <xdr:cNvSpPr txBox="1"/>
      </xdr:nvSpPr>
      <xdr:spPr>
        <a:xfrm>
          <a:off x="9281505" y="174530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117567</xdr:rowOff>
    </xdr:from>
    <xdr:ext cx="469744" cy="259045"/>
    <xdr:sp macro="" textlink="">
      <xdr:nvSpPr>
        <xdr:cNvPr id="458" name="n_2mainValue【港湾・漁港】&#10;一人当たり有形固定資産（償却資産）額"/>
        <xdr:cNvSpPr txBox="1"/>
      </xdr:nvSpPr>
      <xdr:spPr>
        <a:xfrm>
          <a:off x="8515428" y="186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117575</xdr:rowOff>
    </xdr:from>
    <xdr:ext cx="469744" cy="259045"/>
    <xdr:sp macro="" textlink="">
      <xdr:nvSpPr>
        <xdr:cNvPr id="459" name="n_3mainValue【港湾・漁港】&#10;一人当たり有形固定資産（償却資産）額"/>
        <xdr:cNvSpPr txBox="1"/>
      </xdr:nvSpPr>
      <xdr:spPr>
        <a:xfrm>
          <a:off x="7626428" y="1863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0" name="正方形/長方形 4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1" name="正方形/長方形 4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2" name="正方形/長方形 4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3" name="正方形/長方形 4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4" name="正方形/長方形 4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5" name="正方形/長方形 4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6" name="正方形/長方形 4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7" name="正方形/長方形 4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8" name="テキスト ボックス 4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9" name="直線コネクタ 4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0" name="テキスト ボックス 46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1" name="直線コネクタ 4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2" name="テキスト ボックス 47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3" name="直線コネクタ 4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4" name="テキスト ボックス 4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5" name="直線コネクタ 4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6" name="テキスト ボックス 4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7" name="直線コネクタ 4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8" name="テキスト ボックス 4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9" name="直線コネクタ 4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0" name="テキスト ボックス 47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2" name="テキスト ボックス 48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84" name="直線コネクタ 483"/>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6" name="直線コネクタ 48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87"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88" name="直線コネクタ 487"/>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89"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90" name="フローチャート: 判断 489"/>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91" name="フローチャート: 判断 490"/>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2" name="フローチャート: 判断 491"/>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93" name="フローチャート: 判断 492"/>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94" name="フローチャート: 判断 493"/>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500" name="楕円 499"/>
        <xdr:cNvSpPr/>
      </xdr:nvSpPr>
      <xdr:spPr>
        <a:xfrm>
          <a:off x="16268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70502</xdr:rowOff>
    </xdr:from>
    <xdr:ext cx="405111" cy="259045"/>
    <xdr:sp macro="" textlink="">
      <xdr:nvSpPr>
        <xdr:cNvPr id="501" name="【認定こども園・幼稚園・保育所】&#10;有形固定資産減価償却率該当値テキスト"/>
        <xdr:cNvSpPr txBox="1"/>
      </xdr:nvSpPr>
      <xdr:spPr>
        <a:xfrm>
          <a:off x="163576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502" name="楕円 501"/>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110490</xdr:rowOff>
    </xdr:from>
    <xdr:to>
      <xdr:col>85</xdr:col>
      <xdr:colOff>127000</xdr:colOff>
      <xdr:row>38</xdr:row>
      <xdr:rowOff>142875</xdr:rowOff>
    </xdr:to>
    <xdr:cxnSp macro="">
      <xdr:nvCxnSpPr>
        <xdr:cNvPr id="503" name="直線コネクタ 502"/>
        <xdr:cNvCxnSpPr/>
      </xdr:nvCxnSpPr>
      <xdr:spPr>
        <a:xfrm>
          <a:off x="15481300" y="66255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504" name="楕円 503"/>
        <xdr:cNvSpPr/>
      </xdr:nvSpPr>
      <xdr:spPr>
        <a:xfrm>
          <a:off x="1454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40</xdr:row>
      <xdr:rowOff>30480</xdr:rowOff>
    </xdr:to>
    <xdr:cxnSp macro="">
      <xdr:nvCxnSpPr>
        <xdr:cNvPr id="505" name="直線コネクタ 504"/>
        <xdr:cNvCxnSpPr/>
      </xdr:nvCxnSpPr>
      <xdr:spPr>
        <a:xfrm flipV="1">
          <a:off x="14592300" y="662559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137795</xdr:rowOff>
    </xdr:from>
    <xdr:to>
      <xdr:col>72</xdr:col>
      <xdr:colOff>38100</xdr:colOff>
      <xdr:row>40</xdr:row>
      <xdr:rowOff>67945</xdr:rowOff>
    </xdr:to>
    <xdr:sp macro="" textlink="">
      <xdr:nvSpPr>
        <xdr:cNvPr id="506" name="楕円 505"/>
        <xdr:cNvSpPr/>
      </xdr:nvSpPr>
      <xdr:spPr>
        <a:xfrm>
          <a:off x="13652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17145</xdr:rowOff>
    </xdr:from>
    <xdr:to>
      <xdr:col>76</xdr:col>
      <xdr:colOff>114300</xdr:colOff>
      <xdr:row>40</xdr:row>
      <xdr:rowOff>30480</xdr:rowOff>
    </xdr:to>
    <xdr:cxnSp macro="">
      <xdr:nvCxnSpPr>
        <xdr:cNvPr id="507" name="直線コネクタ 506"/>
        <xdr:cNvCxnSpPr/>
      </xdr:nvCxnSpPr>
      <xdr:spPr>
        <a:xfrm>
          <a:off x="13703300" y="68751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0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0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1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1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152417</xdr:rowOff>
    </xdr:from>
    <xdr:ext cx="405111" cy="259045"/>
    <xdr:sp macro="" textlink="">
      <xdr:nvSpPr>
        <xdr:cNvPr id="512" name="n_1main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72407</xdr:rowOff>
    </xdr:from>
    <xdr:ext cx="405111" cy="259045"/>
    <xdr:sp macro="" textlink="">
      <xdr:nvSpPr>
        <xdr:cNvPr id="513" name="n_2mainValue【認定こども園・幼稚園・保育所】&#10;有形固定資産減価償却率"/>
        <xdr:cNvSpPr txBox="1"/>
      </xdr:nvSpPr>
      <xdr:spPr>
        <a:xfrm>
          <a:off x="14389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59072</xdr:rowOff>
    </xdr:from>
    <xdr:ext cx="405111" cy="259045"/>
    <xdr:sp macro="" textlink="">
      <xdr:nvSpPr>
        <xdr:cNvPr id="514" name="n_3mainValue【認定こども園・幼稚園・保育所】&#10;有形固定資産減価償却率"/>
        <xdr:cNvSpPr txBox="1"/>
      </xdr:nvSpPr>
      <xdr:spPr>
        <a:xfrm>
          <a:off x="13500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5" name="正方形/長方形 5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6" name="正方形/長方形 5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7" name="正方形/長方形 5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8" name="正方形/長方形 5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9" name="正方形/長方形 5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0" name="正方形/長方形 5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1" name="正方形/長方形 5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2" name="正方形/長方形 5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3" name="テキスト ボックス 5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4" name="直線コネクタ 5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5" name="直線コネクタ 52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6" name="テキスト ボックス 52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7" name="直線コネクタ 52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8" name="テキスト ボックス 52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9" name="直線コネクタ 52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0" name="テキスト ボックス 52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1" name="直線コネクタ 53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2" name="テキスト ボックス 53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4" name="テキスト ボックス 5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36" name="直線コネクタ 535"/>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3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8" name="直線コネクタ 53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39"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40" name="直線コネクタ 539"/>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41"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42" name="フローチャート: 判断 541"/>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43" name="フローチャート: 判断 542"/>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44" name="フローチャート: 判断 543"/>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45" name="フローチャート: 判断 54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46" name="フローチャート: 判断 545"/>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7" name="テキスト ボックス 5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8" name="テキスト ボックス 5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9" name="テキスト ボックス 5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0" name="テキスト ボックス 5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1" name="テキスト ボックス 5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109982</xdr:rowOff>
    </xdr:from>
    <xdr:to>
      <xdr:col>116</xdr:col>
      <xdr:colOff>114300</xdr:colOff>
      <xdr:row>36</xdr:row>
      <xdr:rowOff>40132</xdr:rowOff>
    </xdr:to>
    <xdr:sp macro="" textlink="">
      <xdr:nvSpPr>
        <xdr:cNvPr id="552" name="楕円 551"/>
        <xdr:cNvSpPr/>
      </xdr:nvSpPr>
      <xdr:spPr>
        <a:xfrm>
          <a:off x="221107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132859</xdr:rowOff>
    </xdr:from>
    <xdr:ext cx="469744" cy="259045"/>
    <xdr:sp macro="" textlink="">
      <xdr:nvSpPr>
        <xdr:cNvPr id="553" name="【認定こども園・幼稚園・保育所】&#10;一人当たり面積該当値テキスト"/>
        <xdr:cNvSpPr txBox="1"/>
      </xdr:nvSpPr>
      <xdr:spPr>
        <a:xfrm>
          <a:off x="22199600" y="59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123698</xdr:rowOff>
    </xdr:from>
    <xdr:to>
      <xdr:col>112</xdr:col>
      <xdr:colOff>38100</xdr:colOff>
      <xdr:row>36</xdr:row>
      <xdr:rowOff>53848</xdr:rowOff>
    </xdr:to>
    <xdr:sp macro="" textlink="">
      <xdr:nvSpPr>
        <xdr:cNvPr id="554" name="楕円 553"/>
        <xdr:cNvSpPr/>
      </xdr:nvSpPr>
      <xdr:spPr>
        <a:xfrm>
          <a:off x="21272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160782</xdr:rowOff>
    </xdr:from>
    <xdr:to>
      <xdr:col>116</xdr:col>
      <xdr:colOff>63500</xdr:colOff>
      <xdr:row>36</xdr:row>
      <xdr:rowOff>3048</xdr:rowOff>
    </xdr:to>
    <xdr:cxnSp macro="">
      <xdr:nvCxnSpPr>
        <xdr:cNvPr id="555" name="直線コネクタ 554"/>
        <xdr:cNvCxnSpPr/>
      </xdr:nvCxnSpPr>
      <xdr:spPr>
        <a:xfrm flipV="1">
          <a:off x="21323300" y="61615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59690</xdr:rowOff>
    </xdr:from>
    <xdr:to>
      <xdr:col>107</xdr:col>
      <xdr:colOff>101600</xdr:colOff>
      <xdr:row>36</xdr:row>
      <xdr:rowOff>161290</xdr:rowOff>
    </xdr:to>
    <xdr:sp macro="" textlink="">
      <xdr:nvSpPr>
        <xdr:cNvPr id="556" name="楕円 555"/>
        <xdr:cNvSpPr/>
      </xdr:nvSpPr>
      <xdr:spPr>
        <a:xfrm>
          <a:off x="20383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3048</xdr:rowOff>
    </xdr:from>
    <xdr:to>
      <xdr:col>111</xdr:col>
      <xdr:colOff>177800</xdr:colOff>
      <xdr:row>36</xdr:row>
      <xdr:rowOff>110490</xdr:rowOff>
    </xdr:to>
    <xdr:cxnSp macro="">
      <xdr:nvCxnSpPr>
        <xdr:cNvPr id="557" name="直線コネクタ 556"/>
        <xdr:cNvCxnSpPr/>
      </xdr:nvCxnSpPr>
      <xdr:spPr>
        <a:xfrm flipV="1">
          <a:off x="20434300" y="6175248"/>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77978</xdr:rowOff>
    </xdr:from>
    <xdr:to>
      <xdr:col>102</xdr:col>
      <xdr:colOff>165100</xdr:colOff>
      <xdr:row>37</xdr:row>
      <xdr:rowOff>8128</xdr:rowOff>
    </xdr:to>
    <xdr:sp macro="" textlink="">
      <xdr:nvSpPr>
        <xdr:cNvPr id="558" name="楕円 557"/>
        <xdr:cNvSpPr/>
      </xdr:nvSpPr>
      <xdr:spPr>
        <a:xfrm>
          <a:off x="19494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110490</xdr:rowOff>
    </xdr:from>
    <xdr:to>
      <xdr:col>107</xdr:col>
      <xdr:colOff>50800</xdr:colOff>
      <xdr:row>36</xdr:row>
      <xdr:rowOff>128778</xdr:rowOff>
    </xdr:to>
    <xdr:cxnSp macro="">
      <xdr:nvCxnSpPr>
        <xdr:cNvPr id="559" name="直線コネクタ 558"/>
        <xdr:cNvCxnSpPr/>
      </xdr:nvCxnSpPr>
      <xdr:spPr>
        <a:xfrm flipV="1">
          <a:off x="19545300" y="628269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60"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61"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62"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63"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70375</xdr:rowOff>
    </xdr:from>
    <xdr:ext cx="469744" cy="259045"/>
    <xdr:sp macro="" textlink="">
      <xdr:nvSpPr>
        <xdr:cNvPr id="564" name="n_1mainValue【認定こども園・幼稚園・保育所】&#10;一人当たり面積"/>
        <xdr:cNvSpPr txBox="1"/>
      </xdr:nvSpPr>
      <xdr:spPr>
        <a:xfrm>
          <a:off x="21075727" y="58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6367</xdr:rowOff>
    </xdr:from>
    <xdr:ext cx="469744" cy="259045"/>
    <xdr:sp macro="" textlink="">
      <xdr:nvSpPr>
        <xdr:cNvPr id="565" name="n_2mainValue【認定こども園・幼稚園・保育所】&#10;一人当たり面積"/>
        <xdr:cNvSpPr txBox="1"/>
      </xdr:nvSpPr>
      <xdr:spPr>
        <a:xfrm>
          <a:off x="20199427"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24655</xdr:rowOff>
    </xdr:from>
    <xdr:ext cx="469744" cy="259045"/>
    <xdr:sp macro="" textlink="">
      <xdr:nvSpPr>
        <xdr:cNvPr id="566" name="n_3mainValue【認定こども園・幼稚園・保育所】&#10;一人当たり面積"/>
        <xdr:cNvSpPr txBox="1"/>
      </xdr:nvSpPr>
      <xdr:spPr>
        <a:xfrm>
          <a:off x="193104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7" name="正方形/長方形 5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8" name="正方形/長方形 5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9" name="正方形/長方形 5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0" name="正方形/長方形 5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1" name="正方形/長方形 5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2" name="正方形/長方形 5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3" name="正方形/長方形 5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4" name="正方形/長方形 5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5" name="テキスト ボックス 5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6" name="直線コネクタ 5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7" name="テキスト ボックス 57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8" name="直線コネクタ 5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79" name="テキスト ボックス 57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0" name="直線コネクタ 5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1" name="テキスト ボックス 5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2" name="直線コネクタ 5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3" name="テキスト ボックス 5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4" name="直線コネクタ 5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5" name="テキスト ボックス 5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6" name="直線コネクタ 5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7" name="テキスト ボックス 58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8" name="直線コネクタ 5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89" name="テキスト ボックス 58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91" name="直線コネクタ 590"/>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92"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93" name="直線コネクタ 592"/>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94"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95" name="直線コネクタ 594"/>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96"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7" name="フローチャート: 判断 596"/>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98" name="フローチャート: 判断 597"/>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99" name="フローチャート: 判断 598"/>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00" name="フローチャート: 判断 599"/>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01" name="フローチャート: 判断 600"/>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2" name="テキスト ボックス 6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3" name="テキスト ボックス 6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4" name="テキスト ボックス 6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5" name="テキスト ボックス 6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6" name="テキスト ボックス 6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07" name="楕円 606"/>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608" name="【学校施設】&#10;有形固定資産減価償却率該当値テキスト"/>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53975</xdr:rowOff>
    </xdr:from>
    <xdr:to>
      <xdr:col>81</xdr:col>
      <xdr:colOff>101600</xdr:colOff>
      <xdr:row>61</xdr:row>
      <xdr:rowOff>155575</xdr:rowOff>
    </xdr:to>
    <xdr:sp macro="" textlink="">
      <xdr:nvSpPr>
        <xdr:cNvPr id="609" name="楕円 608"/>
        <xdr:cNvSpPr/>
      </xdr:nvSpPr>
      <xdr:spPr>
        <a:xfrm>
          <a:off x="15430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61</xdr:row>
      <xdr:rowOff>104775</xdr:rowOff>
    </xdr:to>
    <xdr:cxnSp macro="">
      <xdr:nvCxnSpPr>
        <xdr:cNvPr id="610" name="直線コネクタ 609"/>
        <xdr:cNvCxnSpPr/>
      </xdr:nvCxnSpPr>
      <xdr:spPr>
        <a:xfrm flipV="1">
          <a:off x="15481300" y="10367010"/>
          <a:ext cx="8382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113030</xdr:rowOff>
    </xdr:from>
    <xdr:to>
      <xdr:col>76</xdr:col>
      <xdr:colOff>165100</xdr:colOff>
      <xdr:row>62</xdr:row>
      <xdr:rowOff>43180</xdr:rowOff>
    </xdr:to>
    <xdr:sp macro="" textlink="">
      <xdr:nvSpPr>
        <xdr:cNvPr id="611" name="楕円 610"/>
        <xdr:cNvSpPr/>
      </xdr:nvSpPr>
      <xdr:spPr>
        <a:xfrm>
          <a:off x="14541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104775</xdr:rowOff>
    </xdr:from>
    <xdr:to>
      <xdr:col>81</xdr:col>
      <xdr:colOff>50800</xdr:colOff>
      <xdr:row>61</xdr:row>
      <xdr:rowOff>163830</xdr:rowOff>
    </xdr:to>
    <xdr:cxnSp macro="">
      <xdr:nvCxnSpPr>
        <xdr:cNvPr id="612" name="直線コネクタ 611"/>
        <xdr:cNvCxnSpPr/>
      </xdr:nvCxnSpPr>
      <xdr:spPr>
        <a:xfrm flipV="1">
          <a:off x="14592300" y="105632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13970</xdr:rowOff>
    </xdr:from>
    <xdr:to>
      <xdr:col>72</xdr:col>
      <xdr:colOff>38100</xdr:colOff>
      <xdr:row>62</xdr:row>
      <xdr:rowOff>115570</xdr:rowOff>
    </xdr:to>
    <xdr:sp macro="" textlink="">
      <xdr:nvSpPr>
        <xdr:cNvPr id="613" name="楕円 612"/>
        <xdr:cNvSpPr/>
      </xdr:nvSpPr>
      <xdr:spPr>
        <a:xfrm>
          <a:off x="13652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163830</xdr:rowOff>
    </xdr:from>
    <xdr:to>
      <xdr:col>76</xdr:col>
      <xdr:colOff>114300</xdr:colOff>
      <xdr:row>62</xdr:row>
      <xdr:rowOff>64770</xdr:rowOff>
    </xdr:to>
    <xdr:cxnSp macro="">
      <xdr:nvCxnSpPr>
        <xdr:cNvPr id="614" name="直線コネクタ 613"/>
        <xdr:cNvCxnSpPr/>
      </xdr:nvCxnSpPr>
      <xdr:spPr>
        <a:xfrm flipV="1">
          <a:off x="13703300" y="106222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15"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16"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17"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18"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146702</xdr:rowOff>
    </xdr:from>
    <xdr:ext cx="405111" cy="259045"/>
    <xdr:sp macro="" textlink="">
      <xdr:nvSpPr>
        <xdr:cNvPr id="619" name="n_1mainValue【学校施設】&#10;有形固定資産減価償却率"/>
        <xdr:cNvSpPr txBox="1"/>
      </xdr:nvSpPr>
      <xdr:spPr>
        <a:xfrm>
          <a:off x="152660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34307</xdr:rowOff>
    </xdr:from>
    <xdr:ext cx="405111" cy="259045"/>
    <xdr:sp macro="" textlink="">
      <xdr:nvSpPr>
        <xdr:cNvPr id="620" name="n_2mainValue【学校施設】&#10;有形固定資産減価償却率"/>
        <xdr:cNvSpPr txBox="1"/>
      </xdr:nvSpPr>
      <xdr:spPr>
        <a:xfrm>
          <a:off x="14389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106697</xdr:rowOff>
    </xdr:from>
    <xdr:ext cx="405111" cy="259045"/>
    <xdr:sp macro="" textlink="">
      <xdr:nvSpPr>
        <xdr:cNvPr id="621" name="n_3mainValue【学校施設】&#10;有形固定資産減価償却率"/>
        <xdr:cNvSpPr txBox="1"/>
      </xdr:nvSpPr>
      <xdr:spPr>
        <a:xfrm>
          <a:off x="13500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2" name="正方形/長方形 6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3" name="正方形/長方形 6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4" name="正方形/長方形 6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5" name="正方形/長方形 6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6" name="正方形/長方形 6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7" name="正方形/長方形 6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8" name="正方形/長方形 6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9" name="正方形/長方形 6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0" name="テキスト ボックス 6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1" name="直線コネクタ 6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2" name="直線コネクタ 6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3" name="テキスト ボックス 6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4" name="直線コネクタ 6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5" name="テキスト ボックス 6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6" name="直線コネクタ 6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7" name="テキスト ボックス 6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8" name="直線コネクタ 6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9" name="テキスト ボックス 6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0" name="直線コネクタ 6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1" name="テキスト ボックス 6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2" name="直線コネクタ 6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3" name="テキスト ボックス 6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45" name="直線コネクタ 644"/>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46"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47" name="直線コネクタ 646"/>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48"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49" name="直線コネクタ 648"/>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50"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51" name="フローチャート: 判断 650"/>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52" name="フローチャート: 判断 651"/>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53" name="フローチャート: 判断 652"/>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54" name="フローチャート: 判断 653"/>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55" name="フローチャート: 判断 654"/>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100457</xdr:rowOff>
    </xdr:from>
    <xdr:to>
      <xdr:col>116</xdr:col>
      <xdr:colOff>114300</xdr:colOff>
      <xdr:row>61</xdr:row>
      <xdr:rowOff>30607</xdr:rowOff>
    </xdr:to>
    <xdr:sp macro="" textlink="">
      <xdr:nvSpPr>
        <xdr:cNvPr id="661" name="楕円 660"/>
        <xdr:cNvSpPr/>
      </xdr:nvSpPr>
      <xdr:spPr>
        <a:xfrm>
          <a:off x="22110700" y="103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123334</xdr:rowOff>
    </xdr:from>
    <xdr:ext cx="469744" cy="259045"/>
    <xdr:sp macro="" textlink="">
      <xdr:nvSpPr>
        <xdr:cNvPr id="662" name="【学校施設】&#10;一人当たり面積該当値テキスト"/>
        <xdr:cNvSpPr txBox="1"/>
      </xdr:nvSpPr>
      <xdr:spPr>
        <a:xfrm>
          <a:off x="22199600" y="102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113030</xdr:rowOff>
    </xdr:from>
    <xdr:to>
      <xdr:col>112</xdr:col>
      <xdr:colOff>38100</xdr:colOff>
      <xdr:row>61</xdr:row>
      <xdr:rowOff>43180</xdr:rowOff>
    </xdr:to>
    <xdr:sp macro="" textlink="">
      <xdr:nvSpPr>
        <xdr:cNvPr id="663" name="楕円 662"/>
        <xdr:cNvSpPr/>
      </xdr:nvSpPr>
      <xdr:spPr>
        <a:xfrm>
          <a:off x="21272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151257</xdr:rowOff>
    </xdr:from>
    <xdr:to>
      <xdr:col>116</xdr:col>
      <xdr:colOff>63500</xdr:colOff>
      <xdr:row>60</xdr:row>
      <xdr:rowOff>163830</xdr:rowOff>
    </xdr:to>
    <xdr:cxnSp macro="">
      <xdr:nvCxnSpPr>
        <xdr:cNvPr id="664" name="直線コネクタ 663"/>
        <xdr:cNvCxnSpPr/>
      </xdr:nvCxnSpPr>
      <xdr:spPr>
        <a:xfrm flipV="1">
          <a:off x="21323300" y="1043825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125413</xdr:rowOff>
    </xdr:from>
    <xdr:to>
      <xdr:col>107</xdr:col>
      <xdr:colOff>101600</xdr:colOff>
      <xdr:row>61</xdr:row>
      <xdr:rowOff>55563</xdr:rowOff>
    </xdr:to>
    <xdr:sp macro="" textlink="">
      <xdr:nvSpPr>
        <xdr:cNvPr id="665" name="楕円 664"/>
        <xdr:cNvSpPr/>
      </xdr:nvSpPr>
      <xdr:spPr>
        <a:xfrm>
          <a:off x="203835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163830</xdr:rowOff>
    </xdr:from>
    <xdr:to>
      <xdr:col>111</xdr:col>
      <xdr:colOff>177800</xdr:colOff>
      <xdr:row>61</xdr:row>
      <xdr:rowOff>4763</xdr:rowOff>
    </xdr:to>
    <xdr:cxnSp macro="">
      <xdr:nvCxnSpPr>
        <xdr:cNvPr id="666" name="直線コネクタ 665"/>
        <xdr:cNvCxnSpPr/>
      </xdr:nvCxnSpPr>
      <xdr:spPr>
        <a:xfrm flipV="1">
          <a:off x="20434300" y="10450830"/>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47689</xdr:rowOff>
    </xdr:from>
    <xdr:to>
      <xdr:col>102</xdr:col>
      <xdr:colOff>165100</xdr:colOff>
      <xdr:row>61</xdr:row>
      <xdr:rowOff>149289</xdr:rowOff>
    </xdr:to>
    <xdr:sp macro="" textlink="">
      <xdr:nvSpPr>
        <xdr:cNvPr id="667" name="楕円 666"/>
        <xdr:cNvSpPr/>
      </xdr:nvSpPr>
      <xdr:spPr>
        <a:xfrm>
          <a:off x="19494500" y="1050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4763</xdr:rowOff>
    </xdr:from>
    <xdr:to>
      <xdr:col>107</xdr:col>
      <xdr:colOff>50800</xdr:colOff>
      <xdr:row>61</xdr:row>
      <xdr:rowOff>98489</xdr:rowOff>
    </xdr:to>
    <xdr:cxnSp macro="">
      <xdr:nvCxnSpPr>
        <xdr:cNvPr id="668" name="直線コネクタ 667"/>
        <xdr:cNvCxnSpPr/>
      </xdr:nvCxnSpPr>
      <xdr:spPr>
        <a:xfrm flipV="1">
          <a:off x="19545300" y="10463213"/>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69"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70"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71"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72"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59707</xdr:rowOff>
    </xdr:from>
    <xdr:ext cx="469744" cy="259045"/>
    <xdr:sp macro="" textlink="">
      <xdr:nvSpPr>
        <xdr:cNvPr id="673" name="n_1mainValue【学校施設】&#10;一人当たり面積"/>
        <xdr:cNvSpPr txBox="1"/>
      </xdr:nvSpPr>
      <xdr:spPr>
        <a:xfrm>
          <a:off x="210757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72090</xdr:rowOff>
    </xdr:from>
    <xdr:ext cx="469744" cy="259045"/>
    <xdr:sp macro="" textlink="">
      <xdr:nvSpPr>
        <xdr:cNvPr id="674" name="n_2mainValue【学校施設】&#10;一人当たり面積"/>
        <xdr:cNvSpPr txBox="1"/>
      </xdr:nvSpPr>
      <xdr:spPr>
        <a:xfrm>
          <a:off x="20199427" y="1018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165816</xdr:rowOff>
    </xdr:from>
    <xdr:ext cx="469744" cy="259045"/>
    <xdr:sp macro="" textlink="">
      <xdr:nvSpPr>
        <xdr:cNvPr id="675" name="n_3mainValue【学校施設】&#10;一人当たり面積"/>
        <xdr:cNvSpPr txBox="1"/>
      </xdr:nvSpPr>
      <xdr:spPr>
        <a:xfrm>
          <a:off x="19310427" y="1028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6" name="正方形/長方形 6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7" name="正方形/長方形 6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8" name="正方形/長方形 6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9" name="正方形/長方形 6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0" name="正方形/長方形 6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1" name="正方形/長方形 6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2" name="正方形/長方形 6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3" name="正方形/長方形 6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4" name="テキスト ボックス 6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5" name="直線コネクタ 6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6" name="テキスト ボックス 68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7" name="直線コネクタ 6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8" name="テキスト ボックス 68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9" name="直線コネクタ 6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0" name="テキスト ボックス 6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1" name="直線コネクタ 6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2" name="テキスト ボックス 6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3" name="直線コネクタ 6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4" name="テキスト ボックス 6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5" name="直線コネクタ 6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6" name="テキスト ボックス 6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7" name="直線コネクタ 6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8" name="テキスト ボックス 69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01" name="直線コネクタ 70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3" name="直線コネクタ 70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0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05" name="直線コネクタ 70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70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07" name="フローチャート: 判断 70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08" name="フローチャート: 判断 70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09" name="フローチャート: 判断 70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10" name="フローチャート: 判断 70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11" name="フローチャート: 判断 71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2" name="テキスト ボックス 7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3" name="テキスト ボックス 7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4" name="テキスト ボックス 7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5" name="テキスト ボックス 7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6" name="テキスト ボックス 7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17" name="楕円 716"/>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18"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19" name="楕円 718"/>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20" name="直線コネクタ 719"/>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21" name="楕円 720"/>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22" name="直線コネクタ 721"/>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23" name="楕円 722"/>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24" name="直線コネクタ 723"/>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25"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726"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727"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28"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29"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30"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31"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0" name="テキスト ボックス 7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1" name="直線コネクタ 7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2" name="直線コネクタ 7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3" name="テキスト ボックス 7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4" name="直線コネクタ 7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5" name="テキスト ボックス 7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6" name="直線コネクタ 7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7" name="テキスト ボックス 7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8" name="直線コネクタ 7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9" name="テキスト ボックス 7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0" name="直線コネクタ 7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1" name="テキスト ボックス 7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53" name="直線コネクタ 752"/>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5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5" name="直線コネクタ 75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56"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57" name="直線コネクタ 756"/>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58"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59" name="フローチャート: 判断 758"/>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60" name="フローチャート: 判断 759"/>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61" name="フローチャート: 判断 760"/>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62" name="フローチャート: 判断 761"/>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63" name="フローチャート: 判断 762"/>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4" name="テキスト ボックス 7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5" name="テキスト ボックス 7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6" name="テキスト ボックス 7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7" name="テキスト ボックス 7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8" name="テキスト ボックス 7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769" name="楕円 768"/>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770" name="【児童館】&#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771" name="楕円 770"/>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772" name="直線コネクタ 771"/>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773" name="楕円 772"/>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774" name="直線コネクタ 773"/>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775" name="楕円 774"/>
        <xdr:cNvSpPr/>
      </xdr:nvSpPr>
      <xdr:spPr>
        <a:xfrm>
          <a:off x="19494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10668</xdr:rowOff>
    </xdr:to>
    <xdr:cxnSp macro="">
      <xdr:nvCxnSpPr>
        <xdr:cNvPr id="776" name="直線コネクタ 775"/>
        <xdr:cNvCxnSpPr/>
      </xdr:nvCxnSpPr>
      <xdr:spPr>
        <a:xfrm>
          <a:off x="19545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77"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78"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79"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80"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781" name="n_1mainValue【児童館】&#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782" name="n_2mainValue【児童館】&#10;一人当たり面積"/>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783" name="n_3mainValue【児童館】&#10;一人当たり面積"/>
        <xdr:cNvSpPr txBox="1"/>
      </xdr:nvSpPr>
      <xdr:spPr>
        <a:xfrm>
          <a:off x="19310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4" name="正方形/長方形 7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5" name="正方形/長方形 7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6" name="正方形/長方形 7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7" name="正方形/長方形 7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8" name="正方形/長方形 7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9" name="正方形/長方形 7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0" name="正方形/長方形 7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1" name="正方形/長方形 7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2" name="テキスト ボックス 7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3" name="直線コネクタ 7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4" name="テキスト ボックス 79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5" name="直線コネクタ 7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6" name="テキスト ボックス 79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7" name="直線コネクタ 7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8" name="テキスト ボックス 7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9" name="直線コネクタ 7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0" name="テキスト ボックス 7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1" name="直線コネクタ 8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2" name="テキスト ボックス 8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3" name="直線コネクタ 8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4" name="テキスト ボックス 8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5" name="直線コネクタ 8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6" name="テキスト ボックス 80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7" name="直線コネクタ 8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09" name="直線コネクタ 808"/>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1" name="直線コネクタ 81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12"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13" name="直線コネクタ 812"/>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814"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15" name="フローチャート: 判断 814"/>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16" name="フローチャート: 判断 815"/>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17" name="フローチャート: 判断 816"/>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18" name="フローチャート: 判断 817"/>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19" name="フローチャート: 判断 818"/>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0" name="テキスト ボックス 8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1" name="テキスト ボックス 8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2" name="テキスト ボックス 8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3" name="テキスト ボックス 8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4" name="テキスト ボックス 8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25" name="楕円 824"/>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72770</xdr:rowOff>
    </xdr:from>
    <xdr:ext cx="405111" cy="259045"/>
    <xdr:sp macro="" textlink="">
      <xdr:nvSpPr>
        <xdr:cNvPr id="826" name="【公民館】&#10;有形固定資産減価償却率該当値テキスト"/>
        <xdr:cNvSpPr txBox="1"/>
      </xdr:nvSpPr>
      <xdr:spPr>
        <a:xfrm>
          <a:off x="16357600" y="1790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87449</xdr:rowOff>
    </xdr:from>
    <xdr:to>
      <xdr:col>81</xdr:col>
      <xdr:colOff>101600</xdr:colOff>
      <xdr:row>106</xdr:row>
      <xdr:rowOff>17599</xdr:rowOff>
    </xdr:to>
    <xdr:sp macro="" textlink="">
      <xdr:nvSpPr>
        <xdr:cNvPr id="827" name="楕円 826"/>
        <xdr:cNvSpPr/>
      </xdr:nvSpPr>
      <xdr:spPr>
        <a:xfrm>
          <a:off x="15430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138249</xdr:rowOff>
    </xdr:to>
    <xdr:cxnSp macro="">
      <xdr:nvCxnSpPr>
        <xdr:cNvPr id="828" name="直線コネクタ 827"/>
        <xdr:cNvCxnSpPr/>
      </xdr:nvCxnSpPr>
      <xdr:spPr>
        <a:xfrm flipV="1">
          <a:off x="15481300" y="181029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829" name="楕円 828"/>
        <xdr:cNvSpPr/>
      </xdr:nvSpPr>
      <xdr:spPr>
        <a:xfrm>
          <a:off x="14541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38644</xdr:rowOff>
    </xdr:from>
    <xdr:to>
      <xdr:col>81</xdr:col>
      <xdr:colOff>50800</xdr:colOff>
      <xdr:row>105</xdr:row>
      <xdr:rowOff>138249</xdr:rowOff>
    </xdr:to>
    <xdr:cxnSp macro="">
      <xdr:nvCxnSpPr>
        <xdr:cNvPr id="830" name="直線コネクタ 829"/>
        <xdr:cNvCxnSpPr/>
      </xdr:nvCxnSpPr>
      <xdr:spPr>
        <a:xfrm>
          <a:off x="14592300" y="18040894"/>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831" name="楕円 830"/>
        <xdr:cNvSpPr/>
      </xdr:nvSpPr>
      <xdr:spPr>
        <a:xfrm>
          <a:off x="1365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38644</xdr:rowOff>
    </xdr:from>
    <xdr:to>
      <xdr:col>76</xdr:col>
      <xdr:colOff>114300</xdr:colOff>
      <xdr:row>105</xdr:row>
      <xdr:rowOff>79466</xdr:rowOff>
    </xdr:to>
    <xdr:cxnSp macro="">
      <xdr:nvCxnSpPr>
        <xdr:cNvPr id="832" name="直線コネクタ 831"/>
        <xdr:cNvCxnSpPr/>
      </xdr:nvCxnSpPr>
      <xdr:spPr>
        <a:xfrm flipV="1">
          <a:off x="13703300" y="180408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833"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834"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835" name="n_3ave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836"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8726</xdr:rowOff>
    </xdr:from>
    <xdr:ext cx="405111" cy="259045"/>
    <xdr:sp macro="" textlink="">
      <xdr:nvSpPr>
        <xdr:cNvPr id="837" name="n_1main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838" name="n_2mainValue【公民館】&#10;有形固定資産減価償却率"/>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839" name="n_3mainValue【公民館】&#10;有形固定資産減価償却率"/>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0" name="正方形/長方形 8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1" name="正方形/長方形 8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2" name="正方形/長方形 8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3" name="正方形/長方形 8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4" name="正方形/長方形 8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5" name="正方形/長方形 8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6" name="正方形/長方形 8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7" name="正方形/長方形 8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8" name="テキスト ボックス 8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9" name="直線コネクタ 8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0" name="直線コネクタ 8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1" name="テキスト ボックス 8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2" name="直線コネクタ 8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3" name="テキスト ボックス 8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4" name="直線コネクタ 8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5" name="テキスト ボックス 8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6" name="直線コネクタ 8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7" name="テキスト ボックス 8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8" name="直線コネクタ 8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9" name="テキスト ボックス 8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0" name="直線コネクタ 8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1" name="テキスト ボックス 8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65" name="直線コネクタ 864"/>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66"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67" name="直線コネクタ 866"/>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68"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69" name="直線コネクタ 868"/>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70"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71" name="フローチャート: 判断 87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72" name="フローチャート: 判断 871"/>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73" name="フローチャート: 判断 87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74" name="フローチャート: 判断 873"/>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75" name="フローチャート: 判断 874"/>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160927</xdr:rowOff>
    </xdr:from>
    <xdr:to>
      <xdr:col>116</xdr:col>
      <xdr:colOff>114300</xdr:colOff>
      <xdr:row>107</xdr:row>
      <xdr:rowOff>91077</xdr:rowOff>
    </xdr:to>
    <xdr:sp macro="" textlink="">
      <xdr:nvSpPr>
        <xdr:cNvPr id="881" name="楕円 880"/>
        <xdr:cNvSpPr/>
      </xdr:nvSpPr>
      <xdr:spPr>
        <a:xfrm>
          <a:off x="221107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139354</xdr:rowOff>
    </xdr:from>
    <xdr:ext cx="469744" cy="259045"/>
    <xdr:sp macro="" textlink="">
      <xdr:nvSpPr>
        <xdr:cNvPr id="882" name="【公民館】&#10;一人当たり面積該当値テキスト"/>
        <xdr:cNvSpPr txBox="1"/>
      </xdr:nvSpPr>
      <xdr:spPr>
        <a:xfrm>
          <a:off x="22199600"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883" name="楕円 882"/>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40277</xdr:rowOff>
    </xdr:from>
    <xdr:to>
      <xdr:col>116</xdr:col>
      <xdr:colOff>63500</xdr:colOff>
      <xdr:row>107</xdr:row>
      <xdr:rowOff>45176</xdr:rowOff>
    </xdr:to>
    <xdr:cxnSp macro="">
      <xdr:nvCxnSpPr>
        <xdr:cNvPr id="884" name="直線コネクタ 883"/>
        <xdr:cNvCxnSpPr/>
      </xdr:nvCxnSpPr>
      <xdr:spPr>
        <a:xfrm flipV="1">
          <a:off x="21323300" y="1838542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170724</xdr:rowOff>
    </xdr:from>
    <xdr:to>
      <xdr:col>107</xdr:col>
      <xdr:colOff>101600</xdr:colOff>
      <xdr:row>107</xdr:row>
      <xdr:rowOff>100874</xdr:rowOff>
    </xdr:to>
    <xdr:sp macro="" textlink="">
      <xdr:nvSpPr>
        <xdr:cNvPr id="885" name="楕円 884"/>
        <xdr:cNvSpPr/>
      </xdr:nvSpPr>
      <xdr:spPr>
        <a:xfrm>
          <a:off x="20383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50074</xdr:rowOff>
    </xdr:to>
    <xdr:cxnSp macro="">
      <xdr:nvCxnSpPr>
        <xdr:cNvPr id="886" name="直線コネクタ 885"/>
        <xdr:cNvCxnSpPr/>
      </xdr:nvCxnSpPr>
      <xdr:spPr>
        <a:xfrm flipV="1">
          <a:off x="20434300" y="183903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887" name="楕円 886"/>
        <xdr:cNvSpPr/>
      </xdr:nvSpPr>
      <xdr:spPr>
        <a:xfrm>
          <a:off x="19494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50074</xdr:rowOff>
    </xdr:from>
    <xdr:to>
      <xdr:col>107</xdr:col>
      <xdr:colOff>50800</xdr:colOff>
      <xdr:row>107</xdr:row>
      <xdr:rowOff>53339</xdr:rowOff>
    </xdr:to>
    <xdr:cxnSp macro="">
      <xdr:nvCxnSpPr>
        <xdr:cNvPr id="888" name="直線コネクタ 887"/>
        <xdr:cNvCxnSpPr/>
      </xdr:nvCxnSpPr>
      <xdr:spPr>
        <a:xfrm flipV="1">
          <a:off x="19545300" y="183952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89"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90"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91"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92"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893" name="n_1mainValue【公民館】&#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92001</xdr:rowOff>
    </xdr:from>
    <xdr:ext cx="469744" cy="259045"/>
    <xdr:sp macro="" textlink="">
      <xdr:nvSpPr>
        <xdr:cNvPr id="894" name="n_2mainValue【公民館】&#10;一人当たり面積"/>
        <xdr:cNvSpPr txBox="1"/>
      </xdr:nvSpPr>
      <xdr:spPr>
        <a:xfrm>
          <a:off x="201994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95266</xdr:rowOff>
    </xdr:from>
    <xdr:ext cx="469744" cy="259045"/>
    <xdr:sp macro="" textlink="">
      <xdr:nvSpPr>
        <xdr:cNvPr id="895" name="n_3mainValue【公民館】&#10;一人当たり面積"/>
        <xdr:cNvSpPr txBox="1"/>
      </xdr:nvSpPr>
      <xdr:spPr>
        <a:xfrm>
          <a:off x="19310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別の有形固定資産減価償却率は公営住宅及び港湾・漁港を除くほとんどの類型において類似団体内平均を上回っている。近年、公営住宅及び港湾・漁港においては長寿命化計画を策定しており、同計画に基づき、施設の修繕や更新を行っていく予定に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今後は、壱岐市公共施設個別施設計画に基づき、持続可能な公共施設マネジメントのために、公共施設の修繕や更新、集約化・複合化等を推進していく必要がある。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26,439
26,336
139.42
26,564,231
25,792,248
446,651
12,104,245
27,756,810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137160</xdr:rowOff>
    </xdr:from>
    <xdr:to>
      <xdr:col>24</xdr:col>
      <xdr:colOff>114300</xdr:colOff>
      <xdr:row>37</xdr:row>
      <xdr:rowOff>67310</xdr:rowOff>
    </xdr:to>
    <xdr:sp macro="" textlink="">
      <xdr:nvSpPr>
        <xdr:cNvPr id="72" name="楕円 71"/>
        <xdr:cNvSpPr/>
      </xdr:nvSpPr>
      <xdr:spPr>
        <a:xfrm>
          <a:off x="45847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115587</xdr:rowOff>
    </xdr:from>
    <xdr:ext cx="405111" cy="259045"/>
    <xdr:sp macro="" textlink="">
      <xdr:nvSpPr>
        <xdr:cNvPr id="73" name="【図書館】&#10;有形固定資産減価償却率該当値テキスト"/>
        <xdr:cNvSpPr txBox="1"/>
      </xdr:nvSpPr>
      <xdr:spPr>
        <a:xfrm>
          <a:off x="4673600"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127000</xdr:rowOff>
    </xdr:from>
    <xdr:to>
      <xdr:col>20</xdr:col>
      <xdr:colOff>38100</xdr:colOff>
      <xdr:row>37</xdr:row>
      <xdr:rowOff>57150</xdr:rowOff>
    </xdr:to>
    <xdr:sp macro="" textlink="">
      <xdr:nvSpPr>
        <xdr:cNvPr id="74" name="楕円 73"/>
        <xdr:cNvSpPr/>
      </xdr:nvSpPr>
      <xdr:spPr>
        <a:xfrm>
          <a:off x="3746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6350</xdr:rowOff>
    </xdr:from>
    <xdr:to>
      <xdr:col>24</xdr:col>
      <xdr:colOff>63500</xdr:colOff>
      <xdr:row>37</xdr:row>
      <xdr:rowOff>16510</xdr:rowOff>
    </xdr:to>
    <xdr:cxnSp macro="">
      <xdr:nvCxnSpPr>
        <xdr:cNvPr id="75" name="直線コネクタ 74"/>
        <xdr:cNvCxnSpPr/>
      </xdr:nvCxnSpPr>
      <xdr:spPr>
        <a:xfrm>
          <a:off x="3797300" y="635000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101600</xdr:rowOff>
    </xdr:from>
    <xdr:to>
      <xdr:col>15</xdr:col>
      <xdr:colOff>101600</xdr:colOff>
      <xdr:row>37</xdr:row>
      <xdr:rowOff>31750</xdr:rowOff>
    </xdr:to>
    <xdr:sp macro="" textlink="">
      <xdr:nvSpPr>
        <xdr:cNvPr id="76" name="楕円 75"/>
        <xdr:cNvSpPr/>
      </xdr:nvSpPr>
      <xdr:spPr>
        <a:xfrm>
          <a:off x="2857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37</xdr:row>
      <xdr:rowOff>6350</xdr:rowOff>
    </xdr:to>
    <xdr:cxnSp macro="">
      <xdr:nvCxnSpPr>
        <xdr:cNvPr id="77" name="直線コネクタ 76"/>
        <xdr:cNvCxnSpPr/>
      </xdr:nvCxnSpPr>
      <xdr:spPr>
        <a:xfrm>
          <a:off x="2908300" y="632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74930</xdr:rowOff>
    </xdr:from>
    <xdr:to>
      <xdr:col>10</xdr:col>
      <xdr:colOff>165100</xdr:colOff>
      <xdr:row>37</xdr:row>
      <xdr:rowOff>5080</xdr:rowOff>
    </xdr:to>
    <xdr:sp macro="" textlink="">
      <xdr:nvSpPr>
        <xdr:cNvPr id="78" name="楕円 77"/>
        <xdr:cNvSpPr/>
      </xdr:nvSpPr>
      <xdr:spPr>
        <a:xfrm>
          <a:off x="1968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125730</xdr:rowOff>
    </xdr:from>
    <xdr:to>
      <xdr:col>15</xdr:col>
      <xdr:colOff>50800</xdr:colOff>
      <xdr:row>36</xdr:row>
      <xdr:rowOff>152400</xdr:rowOff>
    </xdr:to>
    <xdr:cxnSp macro="">
      <xdr:nvCxnSpPr>
        <xdr:cNvPr id="79" name="直線コネクタ 78"/>
        <xdr:cNvCxnSpPr/>
      </xdr:nvCxnSpPr>
      <xdr:spPr>
        <a:xfrm>
          <a:off x="2019300" y="6297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0"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1"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2"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48277</xdr:rowOff>
    </xdr:from>
    <xdr:ext cx="405111" cy="259045"/>
    <xdr:sp macro="" textlink="">
      <xdr:nvSpPr>
        <xdr:cNvPr id="84" name="n_1mainValue【図書館】&#10;有形固定資産減価償却率"/>
        <xdr:cNvSpPr txBox="1"/>
      </xdr:nvSpPr>
      <xdr:spPr>
        <a:xfrm>
          <a:off x="35820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22877</xdr:rowOff>
    </xdr:from>
    <xdr:ext cx="405111" cy="259045"/>
    <xdr:sp macro="" textlink="">
      <xdr:nvSpPr>
        <xdr:cNvPr id="85" name="n_2mainValue【図書館】&#10;有形固定資産減価償却率"/>
        <xdr:cNvSpPr txBox="1"/>
      </xdr:nvSpPr>
      <xdr:spPr>
        <a:xfrm>
          <a:off x="2705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167657</xdr:rowOff>
    </xdr:from>
    <xdr:ext cx="405111" cy="259045"/>
    <xdr:sp macro="" textlink="">
      <xdr:nvSpPr>
        <xdr:cNvPr id="86" name="n_3mainValue【図書館】&#10;有形固定資産減価償却率"/>
        <xdr:cNvSpPr txBox="1"/>
      </xdr:nvSpPr>
      <xdr:spPr>
        <a:xfrm>
          <a:off x="1816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6" name="楕円 125"/>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7"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97790</xdr:rowOff>
    </xdr:from>
    <xdr:to>
      <xdr:col>50</xdr:col>
      <xdr:colOff>165100</xdr:colOff>
      <xdr:row>41</xdr:row>
      <xdr:rowOff>27940</xdr:rowOff>
    </xdr:to>
    <xdr:sp macro="" textlink="">
      <xdr:nvSpPr>
        <xdr:cNvPr id="128" name="楕円 127"/>
        <xdr:cNvSpPr/>
      </xdr:nvSpPr>
      <xdr:spPr>
        <a:xfrm>
          <a:off x="9588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148590</xdr:rowOff>
    </xdr:to>
    <xdr:cxnSp macro="">
      <xdr:nvCxnSpPr>
        <xdr:cNvPr id="129" name="直線コネクタ 128"/>
        <xdr:cNvCxnSpPr/>
      </xdr:nvCxnSpPr>
      <xdr:spPr>
        <a:xfrm flipV="1">
          <a:off x="9639300" y="7002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0" name="楕円 129"/>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148590</xdr:rowOff>
    </xdr:from>
    <xdr:to>
      <xdr:col>50</xdr:col>
      <xdr:colOff>114300</xdr:colOff>
      <xdr:row>40</xdr:row>
      <xdr:rowOff>152400</xdr:rowOff>
    </xdr:to>
    <xdr:cxnSp macro="">
      <xdr:nvCxnSpPr>
        <xdr:cNvPr id="131" name="直線コネクタ 130"/>
        <xdr:cNvCxnSpPr/>
      </xdr:nvCxnSpPr>
      <xdr:spPr>
        <a:xfrm flipV="1">
          <a:off x="8750300" y="700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105410</xdr:rowOff>
    </xdr:from>
    <xdr:to>
      <xdr:col>41</xdr:col>
      <xdr:colOff>101600</xdr:colOff>
      <xdr:row>41</xdr:row>
      <xdr:rowOff>35560</xdr:rowOff>
    </xdr:to>
    <xdr:sp macro="" textlink="">
      <xdr:nvSpPr>
        <xdr:cNvPr id="132" name="楕円 131"/>
        <xdr:cNvSpPr/>
      </xdr:nvSpPr>
      <xdr:spPr>
        <a:xfrm>
          <a:off x="7810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156210</xdr:rowOff>
    </xdr:to>
    <xdr:cxnSp macro="">
      <xdr:nvCxnSpPr>
        <xdr:cNvPr id="133" name="直線コネクタ 132"/>
        <xdr:cNvCxnSpPr/>
      </xdr:nvCxnSpPr>
      <xdr:spPr>
        <a:xfrm flipV="1">
          <a:off x="7861300" y="701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36"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19067</xdr:rowOff>
    </xdr:from>
    <xdr:ext cx="469744" cy="259045"/>
    <xdr:sp macro="" textlink="">
      <xdr:nvSpPr>
        <xdr:cNvPr id="138" name="n_1mainValue【図書館】&#10;一人当たり面積"/>
        <xdr:cNvSpPr txBox="1"/>
      </xdr:nvSpPr>
      <xdr:spPr>
        <a:xfrm>
          <a:off x="93917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9" name="n_2main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0" name="n_3main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0"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114935</xdr:rowOff>
    </xdr:from>
    <xdr:to>
      <xdr:col>24</xdr:col>
      <xdr:colOff>114300</xdr:colOff>
      <xdr:row>59</xdr:row>
      <xdr:rowOff>45085</xdr:rowOff>
    </xdr:to>
    <xdr:sp macro="" textlink="">
      <xdr:nvSpPr>
        <xdr:cNvPr id="181" name="楕円 180"/>
        <xdr:cNvSpPr/>
      </xdr:nvSpPr>
      <xdr:spPr>
        <a:xfrm>
          <a:off x="45847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137812</xdr:rowOff>
    </xdr:from>
    <xdr:ext cx="405111" cy="259045"/>
    <xdr:sp macro="" textlink="">
      <xdr:nvSpPr>
        <xdr:cNvPr id="182" name="【体育館・プール】&#10;有形固定資産減価償却率該当値テキスト"/>
        <xdr:cNvSpPr txBox="1"/>
      </xdr:nvSpPr>
      <xdr:spPr>
        <a:xfrm>
          <a:off x="4673600"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111125</xdr:rowOff>
    </xdr:from>
    <xdr:to>
      <xdr:col>20</xdr:col>
      <xdr:colOff>38100</xdr:colOff>
      <xdr:row>59</xdr:row>
      <xdr:rowOff>41275</xdr:rowOff>
    </xdr:to>
    <xdr:sp macro="" textlink="">
      <xdr:nvSpPr>
        <xdr:cNvPr id="183" name="楕円 182"/>
        <xdr:cNvSpPr/>
      </xdr:nvSpPr>
      <xdr:spPr>
        <a:xfrm>
          <a:off x="3746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161925</xdr:rowOff>
    </xdr:from>
    <xdr:to>
      <xdr:col>24</xdr:col>
      <xdr:colOff>63500</xdr:colOff>
      <xdr:row>58</xdr:row>
      <xdr:rowOff>165735</xdr:rowOff>
    </xdr:to>
    <xdr:cxnSp macro="">
      <xdr:nvCxnSpPr>
        <xdr:cNvPr id="184" name="直線コネクタ 183"/>
        <xdr:cNvCxnSpPr/>
      </xdr:nvCxnSpPr>
      <xdr:spPr>
        <a:xfrm>
          <a:off x="3797300" y="101060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101600</xdr:rowOff>
    </xdr:from>
    <xdr:to>
      <xdr:col>15</xdr:col>
      <xdr:colOff>101600</xdr:colOff>
      <xdr:row>59</xdr:row>
      <xdr:rowOff>31750</xdr:rowOff>
    </xdr:to>
    <xdr:sp macro="" textlink="">
      <xdr:nvSpPr>
        <xdr:cNvPr id="185" name="楕円 184"/>
        <xdr:cNvSpPr/>
      </xdr:nvSpPr>
      <xdr:spPr>
        <a:xfrm>
          <a:off x="2857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152400</xdr:rowOff>
    </xdr:from>
    <xdr:to>
      <xdr:col>19</xdr:col>
      <xdr:colOff>177800</xdr:colOff>
      <xdr:row>58</xdr:row>
      <xdr:rowOff>161925</xdr:rowOff>
    </xdr:to>
    <xdr:cxnSp macro="">
      <xdr:nvCxnSpPr>
        <xdr:cNvPr id="186" name="直線コネクタ 185"/>
        <xdr:cNvCxnSpPr/>
      </xdr:nvCxnSpPr>
      <xdr:spPr>
        <a:xfrm>
          <a:off x="2908300" y="10096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7" name="楕円 186"/>
        <xdr:cNvSpPr/>
      </xdr:nvSpPr>
      <xdr:spPr>
        <a:xfrm>
          <a:off x="196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152400</xdr:rowOff>
    </xdr:from>
    <xdr:to>
      <xdr:col>15</xdr:col>
      <xdr:colOff>50800</xdr:colOff>
      <xdr:row>59</xdr:row>
      <xdr:rowOff>152400</xdr:rowOff>
    </xdr:to>
    <xdr:cxnSp macro="">
      <xdr:nvCxnSpPr>
        <xdr:cNvPr id="188" name="直線コネクタ 187"/>
        <xdr:cNvCxnSpPr/>
      </xdr:nvCxnSpPr>
      <xdr:spPr>
        <a:xfrm flipV="1">
          <a:off x="2019300" y="10096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89"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0"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1"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57802</xdr:rowOff>
    </xdr:from>
    <xdr:ext cx="405111" cy="259045"/>
    <xdr:sp macro="" textlink="">
      <xdr:nvSpPr>
        <xdr:cNvPr id="193" name="n_1mainValue【体育館・プール】&#10;有形固定資産減価償却率"/>
        <xdr:cNvSpPr txBox="1"/>
      </xdr:nvSpPr>
      <xdr:spPr>
        <a:xfrm>
          <a:off x="35820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4" name="n_2main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95" name="n_3main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131623</xdr:rowOff>
    </xdr:from>
    <xdr:to>
      <xdr:col>55</xdr:col>
      <xdr:colOff>50800</xdr:colOff>
      <xdr:row>63</xdr:row>
      <xdr:rowOff>61773</xdr:rowOff>
    </xdr:to>
    <xdr:sp macro="" textlink="">
      <xdr:nvSpPr>
        <xdr:cNvPr id="233" name="楕円 232"/>
        <xdr:cNvSpPr/>
      </xdr:nvSpPr>
      <xdr:spPr>
        <a:xfrm>
          <a:off x="10426700" y="107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154500</xdr:rowOff>
    </xdr:from>
    <xdr:ext cx="469744" cy="259045"/>
    <xdr:sp macro="" textlink="">
      <xdr:nvSpPr>
        <xdr:cNvPr id="234" name="【体育館・プール】&#10;一人当たり面積該当値テキスト"/>
        <xdr:cNvSpPr txBox="1"/>
      </xdr:nvSpPr>
      <xdr:spPr>
        <a:xfrm>
          <a:off x="10515600" y="106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133909</xdr:rowOff>
    </xdr:from>
    <xdr:to>
      <xdr:col>50</xdr:col>
      <xdr:colOff>165100</xdr:colOff>
      <xdr:row>63</xdr:row>
      <xdr:rowOff>64059</xdr:rowOff>
    </xdr:to>
    <xdr:sp macro="" textlink="">
      <xdr:nvSpPr>
        <xdr:cNvPr id="235" name="楕円 234"/>
        <xdr:cNvSpPr/>
      </xdr:nvSpPr>
      <xdr:spPr>
        <a:xfrm>
          <a:off x="9588500" y="107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10973</xdr:rowOff>
    </xdr:from>
    <xdr:to>
      <xdr:col>55</xdr:col>
      <xdr:colOff>0</xdr:colOff>
      <xdr:row>63</xdr:row>
      <xdr:rowOff>13259</xdr:rowOff>
    </xdr:to>
    <xdr:cxnSp macro="">
      <xdr:nvCxnSpPr>
        <xdr:cNvPr id="236" name="直線コネクタ 235"/>
        <xdr:cNvCxnSpPr/>
      </xdr:nvCxnSpPr>
      <xdr:spPr>
        <a:xfrm flipV="1">
          <a:off x="9639300" y="1081232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136195</xdr:rowOff>
    </xdr:from>
    <xdr:to>
      <xdr:col>46</xdr:col>
      <xdr:colOff>38100</xdr:colOff>
      <xdr:row>63</xdr:row>
      <xdr:rowOff>66345</xdr:rowOff>
    </xdr:to>
    <xdr:sp macro="" textlink="">
      <xdr:nvSpPr>
        <xdr:cNvPr id="237" name="楕円 236"/>
        <xdr:cNvSpPr/>
      </xdr:nvSpPr>
      <xdr:spPr>
        <a:xfrm>
          <a:off x="86995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13259</xdr:rowOff>
    </xdr:from>
    <xdr:to>
      <xdr:col>50</xdr:col>
      <xdr:colOff>114300</xdr:colOff>
      <xdr:row>63</xdr:row>
      <xdr:rowOff>15545</xdr:rowOff>
    </xdr:to>
    <xdr:cxnSp macro="">
      <xdr:nvCxnSpPr>
        <xdr:cNvPr id="238" name="直線コネクタ 237"/>
        <xdr:cNvCxnSpPr/>
      </xdr:nvCxnSpPr>
      <xdr:spPr>
        <a:xfrm flipV="1">
          <a:off x="8750300" y="1081460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138481</xdr:rowOff>
    </xdr:from>
    <xdr:to>
      <xdr:col>41</xdr:col>
      <xdr:colOff>101600</xdr:colOff>
      <xdr:row>63</xdr:row>
      <xdr:rowOff>68631</xdr:rowOff>
    </xdr:to>
    <xdr:sp macro="" textlink="">
      <xdr:nvSpPr>
        <xdr:cNvPr id="239" name="楕円 238"/>
        <xdr:cNvSpPr/>
      </xdr:nvSpPr>
      <xdr:spPr>
        <a:xfrm>
          <a:off x="7810500" y="107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15545</xdr:rowOff>
    </xdr:from>
    <xdr:to>
      <xdr:col>45</xdr:col>
      <xdr:colOff>177800</xdr:colOff>
      <xdr:row>63</xdr:row>
      <xdr:rowOff>17831</xdr:rowOff>
    </xdr:to>
    <xdr:cxnSp macro="">
      <xdr:nvCxnSpPr>
        <xdr:cNvPr id="240" name="直線コネクタ 239"/>
        <xdr:cNvCxnSpPr/>
      </xdr:nvCxnSpPr>
      <xdr:spPr>
        <a:xfrm flipV="1">
          <a:off x="7861300" y="1081689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80586</xdr:rowOff>
    </xdr:from>
    <xdr:ext cx="469744" cy="259045"/>
    <xdr:sp macro="" textlink="">
      <xdr:nvSpPr>
        <xdr:cNvPr id="245" name="n_1mainValue【体育館・プール】&#10;一人当たり面積"/>
        <xdr:cNvSpPr txBox="1"/>
      </xdr:nvSpPr>
      <xdr:spPr>
        <a:xfrm>
          <a:off x="9391727" y="1053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82872</xdr:rowOff>
    </xdr:from>
    <xdr:ext cx="469744" cy="259045"/>
    <xdr:sp macro="" textlink="">
      <xdr:nvSpPr>
        <xdr:cNvPr id="246" name="n_2mainValue【体育館・プール】&#10;一人当たり面積"/>
        <xdr:cNvSpPr txBox="1"/>
      </xdr:nvSpPr>
      <xdr:spPr>
        <a:xfrm>
          <a:off x="8515427" y="105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85158</xdr:rowOff>
    </xdr:from>
    <xdr:ext cx="469744" cy="259045"/>
    <xdr:sp macro="" textlink="">
      <xdr:nvSpPr>
        <xdr:cNvPr id="247" name="n_3mainValue【体育館・プール】&#10;一人当たり面積"/>
        <xdr:cNvSpPr txBox="1"/>
      </xdr:nvSpPr>
      <xdr:spPr>
        <a:xfrm>
          <a:off x="7626427" y="1054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88" name="楕円 287"/>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289" name="【福祉施設】&#10;有形固定資産減価償却率該当値テキスト"/>
        <xdr:cNvSpPr txBox="1"/>
      </xdr:nvSpPr>
      <xdr:spPr>
        <a:xfrm>
          <a:off x="4673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290" name="楕円 289"/>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81</xdr:row>
      <xdr:rowOff>127636</xdr:rowOff>
    </xdr:to>
    <xdr:cxnSp macro="">
      <xdr:nvCxnSpPr>
        <xdr:cNvPr id="291" name="直線コネクタ 290"/>
        <xdr:cNvCxnSpPr/>
      </xdr:nvCxnSpPr>
      <xdr:spPr>
        <a:xfrm>
          <a:off x="3797300" y="139712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xdr:rowOff>
    </xdr:from>
    <xdr:to>
      <xdr:col>15</xdr:col>
      <xdr:colOff>101600</xdr:colOff>
      <xdr:row>81</xdr:row>
      <xdr:rowOff>106045</xdr:rowOff>
    </xdr:to>
    <xdr:sp macro="" textlink="">
      <xdr:nvSpPr>
        <xdr:cNvPr id="292" name="楕円 291"/>
        <xdr:cNvSpPr/>
      </xdr:nvSpPr>
      <xdr:spPr>
        <a:xfrm>
          <a:off x="2857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55245</xdr:rowOff>
    </xdr:from>
    <xdr:to>
      <xdr:col>19</xdr:col>
      <xdr:colOff>177800</xdr:colOff>
      <xdr:row>81</xdr:row>
      <xdr:rowOff>83820</xdr:rowOff>
    </xdr:to>
    <xdr:cxnSp macro="">
      <xdr:nvCxnSpPr>
        <xdr:cNvPr id="293" name="直線コネクタ 292"/>
        <xdr:cNvCxnSpPr/>
      </xdr:nvCxnSpPr>
      <xdr:spPr>
        <a:xfrm>
          <a:off x="2908300" y="139426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111125</xdr:rowOff>
    </xdr:from>
    <xdr:to>
      <xdr:col>10</xdr:col>
      <xdr:colOff>165100</xdr:colOff>
      <xdr:row>81</xdr:row>
      <xdr:rowOff>41275</xdr:rowOff>
    </xdr:to>
    <xdr:sp macro="" textlink="">
      <xdr:nvSpPr>
        <xdr:cNvPr id="294" name="楕円 293"/>
        <xdr:cNvSpPr/>
      </xdr:nvSpPr>
      <xdr:spPr>
        <a:xfrm>
          <a:off x="1968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161925</xdr:rowOff>
    </xdr:from>
    <xdr:to>
      <xdr:col>15</xdr:col>
      <xdr:colOff>50800</xdr:colOff>
      <xdr:row>81</xdr:row>
      <xdr:rowOff>55245</xdr:rowOff>
    </xdr:to>
    <xdr:cxnSp macro="">
      <xdr:nvCxnSpPr>
        <xdr:cNvPr id="295" name="直線コネクタ 294"/>
        <xdr:cNvCxnSpPr/>
      </xdr:nvCxnSpPr>
      <xdr:spPr>
        <a:xfrm>
          <a:off x="2019300" y="138779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296"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97"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98"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9"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300" name="n_1mainValue【福祉施設】&#10;有形固定資産減価償却率"/>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122572</xdr:rowOff>
    </xdr:from>
    <xdr:ext cx="405111" cy="259045"/>
    <xdr:sp macro="" textlink="">
      <xdr:nvSpPr>
        <xdr:cNvPr id="301" name="n_2mainValue【福祉施設】&#10;有形固定資産減価償却率"/>
        <xdr:cNvSpPr txBox="1"/>
      </xdr:nvSpPr>
      <xdr:spPr>
        <a:xfrm>
          <a:off x="2705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57802</xdr:rowOff>
    </xdr:from>
    <xdr:ext cx="405111" cy="259045"/>
    <xdr:sp macro="" textlink="">
      <xdr:nvSpPr>
        <xdr:cNvPr id="302" name="n_3mainValue【福祉施設】&#10;有形固定資産減価償却率"/>
        <xdr:cNvSpPr txBox="1"/>
      </xdr:nvSpPr>
      <xdr:spPr>
        <a:xfrm>
          <a:off x="1816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31"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6" name="フローチャート: 判断 335"/>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168911</xdr:rowOff>
    </xdr:from>
    <xdr:to>
      <xdr:col>55</xdr:col>
      <xdr:colOff>50800</xdr:colOff>
      <xdr:row>82</xdr:row>
      <xdr:rowOff>99061</xdr:rowOff>
    </xdr:to>
    <xdr:sp macro="" textlink="">
      <xdr:nvSpPr>
        <xdr:cNvPr id="342" name="楕円 341"/>
        <xdr:cNvSpPr/>
      </xdr:nvSpPr>
      <xdr:spPr>
        <a:xfrm>
          <a:off x="10426700" y="140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20338</xdr:rowOff>
    </xdr:from>
    <xdr:ext cx="469744" cy="259045"/>
    <xdr:sp macro="" textlink="">
      <xdr:nvSpPr>
        <xdr:cNvPr id="343" name="【福祉施設】&#10;一人当たり面積該当値テキスト"/>
        <xdr:cNvSpPr txBox="1"/>
      </xdr:nvSpPr>
      <xdr:spPr>
        <a:xfrm>
          <a:off x="10515600" y="1390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7620</xdr:rowOff>
    </xdr:from>
    <xdr:to>
      <xdr:col>50</xdr:col>
      <xdr:colOff>165100</xdr:colOff>
      <xdr:row>82</xdr:row>
      <xdr:rowOff>109220</xdr:rowOff>
    </xdr:to>
    <xdr:sp macro="" textlink="">
      <xdr:nvSpPr>
        <xdr:cNvPr id="344" name="楕円 343"/>
        <xdr:cNvSpPr/>
      </xdr:nvSpPr>
      <xdr:spPr>
        <a:xfrm>
          <a:off x="95885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48261</xdr:rowOff>
    </xdr:from>
    <xdr:to>
      <xdr:col>55</xdr:col>
      <xdr:colOff>0</xdr:colOff>
      <xdr:row>82</xdr:row>
      <xdr:rowOff>58420</xdr:rowOff>
    </xdr:to>
    <xdr:cxnSp macro="">
      <xdr:nvCxnSpPr>
        <xdr:cNvPr id="345" name="直線コネクタ 344"/>
        <xdr:cNvCxnSpPr/>
      </xdr:nvCxnSpPr>
      <xdr:spPr>
        <a:xfrm flipV="1">
          <a:off x="9639300" y="1410716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17780</xdr:rowOff>
    </xdr:from>
    <xdr:to>
      <xdr:col>46</xdr:col>
      <xdr:colOff>38100</xdr:colOff>
      <xdr:row>82</xdr:row>
      <xdr:rowOff>119380</xdr:rowOff>
    </xdr:to>
    <xdr:sp macro="" textlink="">
      <xdr:nvSpPr>
        <xdr:cNvPr id="346" name="楕円 345"/>
        <xdr:cNvSpPr/>
      </xdr:nvSpPr>
      <xdr:spPr>
        <a:xfrm>
          <a:off x="8699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58420</xdr:rowOff>
    </xdr:from>
    <xdr:to>
      <xdr:col>50</xdr:col>
      <xdr:colOff>114300</xdr:colOff>
      <xdr:row>82</xdr:row>
      <xdr:rowOff>68580</xdr:rowOff>
    </xdr:to>
    <xdr:cxnSp macro="">
      <xdr:nvCxnSpPr>
        <xdr:cNvPr id="347" name="直線コネクタ 346"/>
        <xdr:cNvCxnSpPr/>
      </xdr:nvCxnSpPr>
      <xdr:spPr>
        <a:xfrm flipV="1">
          <a:off x="8750300" y="141173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27939</xdr:rowOff>
    </xdr:from>
    <xdr:to>
      <xdr:col>41</xdr:col>
      <xdr:colOff>101600</xdr:colOff>
      <xdr:row>82</xdr:row>
      <xdr:rowOff>129539</xdr:rowOff>
    </xdr:to>
    <xdr:sp macro="" textlink="">
      <xdr:nvSpPr>
        <xdr:cNvPr id="348" name="楕円 347"/>
        <xdr:cNvSpPr/>
      </xdr:nvSpPr>
      <xdr:spPr>
        <a:xfrm>
          <a:off x="7810500" y="14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68580</xdr:rowOff>
    </xdr:from>
    <xdr:to>
      <xdr:col>45</xdr:col>
      <xdr:colOff>177800</xdr:colOff>
      <xdr:row>82</xdr:row>
      <xdr:rowOff>78739</xdr:rowOff>
    </xdr:to>
    <xdr:cxnSp macro="">
      <xdr:nvCxnSpPr>
        <xdr:cNvPr id="349" name="直線コネクタ 348"/>
        <xdr:cNvCxnSpPr/>
      </xdr:nvCxnSpPr>
      <xdr:spPr>
        <a:xfrm flipV="1">
          <a:off x="7861300" y="141274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50" name="n_1aveValue【福祉施設】&#10;一人当たり面積"/>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51" name="n_2aveValue【福祉施設】&#10;一人当たり面積"/>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52"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3"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125747</xdr:rowOff>
    </xdr:from>
    <xdr:ext cx="469744" cy="259045"/>
    <xdr:sp macro="" textlink="">
      <xdr:nvSpPr>
        <xdr:cNvPr id="354" name="n_1mainValue【福祉施設】&#10;一人当たり面積"/>
        <xdr:cNvSpPr txBox="1"/>
      </xdr:nvSpPr>
      <xdr:spPr>
        <a:xfrm>
          <a:off x="9391727" y="138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135907</xdr:rowOff>
    </xdr:from>
    <xdr:ext cx="469744" cy="259045"/>
    <xdr:sp macro="" textlink="">
      <xdr:nvSpPr>
        <xdr:cNvPr id="355" name="n_2mainValue【福祉施設】&#10;一人当たり面積"/>
        <xdr:cNvSpPr txBox="1"/>
      </xdr:nvSpPr>
      <xdr:spPr>
        <a:xfrm>
          <a:off x="85154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146066</xdr:rowOff>
    </xdr:from>
    <xdr:ext cx="469744" cy="259045"/>
    <xdr:sp macro="" textlink="">
      <xdr:nvSpPr>
        <xdr:cNvPr id="356" name="n_3mainValue【福祉施設】&#10;一人当たり面積"/>
        <xdr:cNvSpPr txBox="1"/>
      </xdr:nvSpPr>
      <xdr:spPr>
        <a:xfrm>
          <a:off x="7626427"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85"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96520</xdr:rowOff>
    </xdr:from>
    <xdr:to>
      <xdr:col>24</xdr:col>
      <xdr:colOff>114300</xdr:colOff>
      <xdr:row>104</xdr:row>
      <xdr:rowOff>26670</xdr:rowOff>
    </xdr:to>
    <xdr:sp macro="" textlink="">
      <xdr:nvSpPr>
        <xdr:cNvPr id="396" name="楕円 395"/>
        <xdr:cNvSpPr/>
      </xdr:nvSpPr>
      <xdr:spPr>
        <a:xfrm>
          <a:off x="4584700" y="177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74947</xdr:rowOff>
    </xdr:from>
    <xdr:ext cx="405111" cy="259045"/>
    <xdr:sp macro="" textlink="">
      <xdr:nvSpPr>
        <xdr:cNvPr id="397" name="【市民会館】&#10;有形固定資産減価償却率該当値テキスト"/>
        <xdr:cNvSpPr txBox="1"/>
      </xdr:nvSpPr>
      <xdr:spPr>
        <a:xfrm>
          <a:off x="4673600"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104139</xdr:rowOff>
    </xdr:from>
    <xdr:to>
      <xdr:col>20</xdr:col>
      <xdr:colOff>38100</xdr:colOff>
      <xdr:row>104</xdr:row>
      <xdr:rowOff>34289</xdr:rowOff>
    </xdr:to>
    <xdr:sp macro="" textlink="">
      <xdr:nvSpPr>
        <xdr:cNvPr id="398" name="楕円 397"/>
        <xdr:cNvSpPr/>
      </xdr:nvSpPr>
      <xdr:spPr>
        <a:xfrm>
          <a:off x="37465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147320</xdr:rowOff>
    </xdr:from>
    <xdr:to>
      <xdr:col>24</xdr:col>
      <xdr:colOff>63500</xdr:colOff>
      <xdr:row>103</xdr:row>
      <xdr:rowOff>154939</xdr:rowOff>
    </xdr:to>
    <xdr:cxnSp macro="">
      <xdr:nvCxnSpPr>
        <xdr:cNvPr id="399" name="直線コネクタ 398"/>
        <xdr:cNvCxnSpPr/>
      </xdr:nvCxnSpPr>
      <xdr:spPr>
        <a:xfrm flipV="1">
          <a:off x="3797300" y="178066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80011</xdr:rowOff>
    </xdr:from>
    <xdr:to>
      <xdr:col>15</xdr:col>
      <xdr:colOff>101600</xdr:colOff>
      <xdr:row>104</xdr:row>
      <xdr:rowOff>10161</xdr:rowOff>
    </xdr:to>
    <xdr:sp macro="" textlink="">
      <xdr:nvSpPr>
        <xdr:cNvPr id="400" name="楕円 399"/>
        <xdr:cNvSpPr/>
      </xdr:nvSpPr>
      <xdr:spPr>
        <a:xfrm>
          <a:off x="2857500" y="177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130811</xdr:rowOff>
    </xdr:from>
    <xdr:to>
      <xdr:col>19</xdr:col>
      <xdr:colOff>177800</xdr:colOff>
      <xdr:row>103</xdr:row>
      <xdr:rowOff>154939</xdr:rowOff>
    </xdr:to>
    <xdr:cxnSp macro="">
      <xdr:nvCxnSpPr>
        <xdr:cNvPr id="401" name="直線コネクタ 400"/>
        <xdr:cNvCxnSpPr/>
      </xdr:nvCxnSpPr>
      <xdr:spPr>
        <a:xfrm>
          <a:off x="2908300" y="177901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53339</xdr:rowOff>
    </xdr:from>
    <xdr:to>
      <xdr:col>10</xdr:col>
      <xdr:colOff>165100</xdr:colOff>
      <xdr:row>103</xdr:row>
      <xdr:rowOff>154939</xdr:rowOff>
    </xdr:to>
    <xdr:sp macro="" textlink="">
      <xdr:nvSpPr>
        <xdr:cNvPr id="402" name="楕円 401"/>
        <xdr:cNvSpPr/>
      </xdr:nvSpPr>
      <xdr:spPr>
        <a:xfrm>
          <a:off x="1968500" y="177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104139</xdr:rowOff>
    </xdr:from>
    <xdr:to>
      <xdr:col>15</xdr:col>
      <xdr:colOff>50800</xdr:colOff>
      <xdr:row>103</xdr:row>
      <xdr:rowOff>130811</xdr:rowOff>
    </xdr:to>
    <xdr:cxnSp macro="">
      <xdr:nvCxnSpPr>
        <xdr:cNvPr id="403" name="直線コネクタ 402"/>
        <xdr:cNvCxnSpPr/>
      </xdr:nvCxnSpPr>
      <xdr:spPr>
        <a:xfrm>
          <a:off x="2019300" y="17763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0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25416</xdr:rowOff>
    </xdr:from>
    <xdr:ext cx="405111" cy="259045"/>
    <xdr:sp macro="" textlink="">
      <xdr:nvSpPr>
        <xdr:cNvPr id="408" name="n_1mainValue【市民会館】&#10;有形固定資産減価償却率"/>
        <xdr:cNvSpPr txBox="1"/>
      </xdr:nvSpPr>
      <xdr:spPr>
        <a:xfrm>
          <a:off x="35820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1288</xdr:rowOff>
    </xdr:from>
    <xdr:ext cx="405111" cy="259045"/>
    <xdr:sp macro="" textlink="">
      <xdr:nvSpPr>
        <xdr:cNvPr id="409" name="n_2mainValue【市民会館】&#10;有形固定資産減価償却率"/>
        <xdr:cNvSpPr txBox="1"/>
      </xdr:nvSpPr>
      <xdr:spPr>
        <a:xfrm>
          <a:off x="2705744" y="17832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146066</xdr:rowOff>
    </xdr:from>
    <xdr:ext cx="405111" cy="259045"/>
    <xdr:sp macro="" textlink="">
      <xdr:nvSpPr>
        <xdr:cNvPr id="410" name="n_3mainValue【市民会館】&#10;有形固定資産減価償却率"/>
        <xdr:cNvSpPr txBox="1"/>
      </xdr:nvSpPr>
      <xdr:spPr>
        <a:xfrm>
          <a:off x="1816744" y="17805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39"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4" name="フローチャート: 判断 443"/>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36830</xdr:rowOff>
    </xdr:from>
    <xdr:to>
      <xdr:col>55</xdr:col>
      <xdr:colOff>50800</xdr:colOff>
      <xdr:row>100</xdr:row>
      <xdr:rowOff>138430</xdr:rowOff>
    </xdr:to>
    <xdr:sp macro="" textlink="">
      <xdr:nvSpPr>
        <xdr:cNvPr id="450" name="楕円 449"/>
        <xdr:cNvSpPr/>
      </xdr:nvSpPr>
      <xdr:spPr>
        <a:xfrm>
          <a:off x="104267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123207</xdr:rowOff>
    </xdr:from>
    <xdr:ext cx="469744" cy="259045"/>
    <xdr:sp macro="" textlink="">
      <xdr:nvSpPr>
        <xdr:cNvPr id="451" name="【市民会館】&#10;一人当たり面積該当値テキスト"/>
        <xdr:cNvSpPr txBox="1"/>
      </xdr:nvSpPr>
      <xdr:spPr>
        <a:xfrm>
          <a:off x="10515600" y="1709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55880</xdr:rowOff>
    </xdr:from>
    <xdr:to>
      <xdr:col>50</xdr:col>
      <xdr:colOff>165100</xdr:colOff>
      <xdr:row>100</xdr:row>
      <xdr:rowOff>157480</xdr:rowOff>
    </xdr:to>
    <xdr:sp macro="" textlink="">
      <xdr:nvSpPr>
        <xdr:cNvPr id="452" name="楕円 451"/>
        <xdr:cNvSpPr/>
      </xdr:nvSpPr>
      <xdr:spPr>
        <a:xfrm>
          <a:off x="9588500" y="172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87630</xdr:rowOff>
    </xdr:from>
    <xdr:to>
      <xdr:col>55</xdr:col>
      <xdr:colOff>0</xdr:colOff>
      <xdr:row>100</xdr:row>
      <xdr:rowOff>106680</xdr:rowOff>
    </xdr:to>
    <xdr:cxnSp macro="">
      <xdr:nvCxnSpPr>
        <xdr:cNvPr id="453" name="直線コネクタ 452"/>
        <xdr:cNvCxnSpPr/>
      </xdr:nvCxnSpPr>
      <xdr:spPr>
        <a:xfrm flipV="1">
          <a:off x="9639300" y="172326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76836</xdr:rowOff>
    </xdr:from>
    <xdr:to>
      <xdr:col>46</xdr:col>
      <xdr:colOff>38100</xdr:colOff>
      <xdr:row>101</xdr:row>
      <xdr:rowOff>6986</xdr:rowOff>
    </xdr:to>
    <xdr:sp macro="" textlink="">
      <xdr:nvSpPr>
        <xdr:cNvPr id="454" name="楕円 453"/>
        <xdr:cNvSpPr/>
      </xdr:nvSpPr>
      <xdr:spPr>
        <a:xfrm>
          <a:off x="869950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106680</xdr:rowOff>
    </xdr:from>
    <xdr:to>
      <xdr:col>50</xdr:col>
      <xdr:colOff>114300</xdr:colOff>
      <xdr:row>100</xdr:row>
      <xdr:rowOff>127636</xdr:rowOff>
    </xdr:to>
    <xdr:cxnSp macro="">
      <xdr:nvCxnSpPr>
        <xdr:cNvPr id="455" name="直線コネクタ 454"/>
        <xdr:cNvCxnSpPr/>
      </xdr:nvCxnSpPr>
      <xdr:spPr>
        <a:xfrm flipV="1">
          <a:off x="8750300" y="172516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95886</xdr:rowOff>
    </xdr:from>
    <xdr:to>
      <xdr:col>41</xdr:col>
      <xdr:colOff>101600</xdr:colOff>
      <xdr:row>101</xdr:row>
      <xdr:rowOff>26036</xdr:rowOff>
    </xdr:to>
    <xdr:sp macro="" textlink="">
      <xdr:nvSpPr>
        <xdr:cNvPr id="456" name="楕円 455"/>
        <xdr:cNvSpPr/>
      </xdr:nvSpPr>
      <xdr:spPr>
        <a:xfrm>
          <a:off x="78105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127636</xdr:rowOff>
    </xdr:from>
    <xdr:to>
      <xdr:col>45</xdr:col>
      <xdr:colOff>177800</xdr:colOff>
      <xdr:row>100</xdr:row>
      <xdr:rowOff>146686</xdr:rowOff>
    </xdr:to>
    <xdr:cxnSp macro="">
      <xdr:nvCxnSpPr>
        <xdr:cNvPr id="457" name="直線コネクタ 456"/>
        <xdr:cNvCxnSpPr/>
      </xdr:nvCxnSpPr>
      <xdr:spPr>
        <a:xfrm flipV="1">
          <a:off x="7861300" y="172726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58"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59"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60"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1"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2557</xdr:rowOff>
    </xdr:from>
    <xdr:ext cx="469744" cy="259045"/>
    <xdr:sp macro="" textlink="">
      <xdr:nvSpPr>
        <xdr:cNvPr id="462" name="n_1mainValue【市民会館】&#10;一人当たり面積"/>
        <xdr:cNvSpPr txBox="1"/>
      </xdr:nvSpPr>
      <xdr:spPr>
        <a:xfrm>
          <a:off x="9391727" y="1697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23513</xdr:rowOff>
    </xdr:from>
    <xdr:ext cx="469744" cy="259045"/>
    <xdr:sp macro="" textlink="">
      <xdr:nvSpPr>
        <xdr:cNvPr id="463" name="n_2mainValue【市民会館】&#10;一人当たり面積"/>
        <xdr:cNvSpPr txBox="1"/>
      </xdr:nvSpPr>
      <xdr:spPr>
        <a:xfrm>
          <a:off x="8515427" y="169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42563</xdr:rowOff>
    </xdr:from>
    <xdr:ext cx="469744" cy="259045"/>
    <xdr:sp macro="" textlink="">
      <xdr:nvSpPr>
        <xdr:cNvPr id="464" name="n_3mainValue【市民会館】&#10;一人当たり面積"/>
        <xdr:cNvSpPr txBox="1"/>
      </xdr:nvSpPr>
      <xdr:spPr>
        <a:xfrm>
          <a:off x="7626427" y="1701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94"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9" name="フローチャート: 判断 498"/>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82550</xdr:rowOff>
    </xdr:from>
    <xdr:to>
      <xdr:col>85</xdr:col>
      <xdr:colOff>177800</xdr:colOff>
      <xdr:row>35</xdr:row>
      <xdr:rowOff>12700</xdr:rowOff>
    </xdr:to>
    <xdr:sp macro="" textlink="">
      <xdr:nvSpPr>
        <xdr:cNvPr id="505" name="楕円 504"/>
        <xdr:cNvSpPr/>
      </xdr:nvSpPr>
      <xdr:spPr>
        <a:xfrm>
          <a:off x="16268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105427</xdr:rowOff>
    </xdr:from>
    <xdr:ext cx="405111" cy="259045"/>
    <xdr:sp macro="" textlink="">
      <xdr:nvSpPr>
        <xdr:cNvPr id="506" name="【一般廃棄物処理施設】&#10;有形固定資産減価償却率該当値テキスト"/>
        <xdr:cNvSpPr txBox="1"/>
      </xdr:nvSpPr>
      <xdr:spPr>
        <a:xfrm>
          <a:off x="16357600"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25400</xdr:rowOff>
    </xdr:from>
    <xdr:to>
      <xdr:col>81</xdr:col>
      <xdr:colOff>101600</xdr:colOff>
      <xdr:row>34</xdr:row>
      <xdr:rowOff>127000</xdr:rowOff>
    </xdr:to>
    <xdr:sp macro="" textlink="">
      <xdr:nvSpPr>
        <xdr:cNvPr id="507" name="楕円 506"/>
        <xdr:cNvSpPr/>
      </xdr:nvSpPr>
      <xdr:spPr>
        <a:xfrm>
          <a:off x="15430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76200</xdr:rowOff>
    </xdr:from>
    <xdr:to>
      <xdr:col>85</xdr:col>
      <xdr:colOff>127000</xdr:colOff>
      <xdr:row>34</xdr:row>
      <xdr:rowOff>133350</xdr:rowOff>
    </xdr:to>
    <xdr:cxnSp macro="">
      <xdr:nvCxnSpPr>
        <xdr:cNvPr id="508" name="直線コネクタ 507"/>
        <xdr:cNvCxnSpPr/>
      </xdr:nvCxnSpPr>
      <xdr:spPr>
        <a:xfrm>
          <a:off x="15481300" y="5905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137795</xdr:rowOff>
    </xdr:from>
    <xdr:to>
      <xdr:col>76</xdr:col>
      <xdr:colOff>165100</xdr:colOff>
      <xdr:row>34</xdr:row>
      <xdr:rowOff>67945</xdr:rowOff>
    </xdr:to>
    <xdr:sp macro="" textlink="">
      <xdr:nvSpPr>
        <xdr:cNvPr id="509" name="楕円 508"/>
        <xdr:cNvSpPr/>
      </xdr:nvSpPr>
      <xdr:spPr>
        <a:xfrm>
          <a:off x="145415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17145</xdr:rowOff>
    </xdr:from>
    <xdr:to>
      <xdr:col>81</xdr:col>
      <xdr:colOff>50800</xdr:colOff>
      <xdr:row>34</xdr:row>
      <xdr:rowOff>76200</xdr:rowOff>
    </xdr:to>
    <xdr:cxnSp macro="">
      <xdr:nvCxnSpPr>
        <xdr:cNvPr id="510" name="直線コネクタ 509"/>
        <xdr:cNvCxnSpPr/>
      </xdr:nvCxnSpPr>
      <xdr:spPr>
        <a:xfrm>
          <a:off x="14592300" y="58464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82550</xdr:rowOff>
    </xdr:from>
    <xdr:to>
      <xdr:col>72</xdr:col>
      <xdr:colOff>38100</xdr:colOff>
      <xdr:row>34</xdr:row>
      <xdr:rowOff>12700</xdr:rowOff>
    </xdr:to>
    <xdr:sp macro="" textlink="">
      <xdr:nvSpPr>
        <xdr:cNvPr id="511" name="楕円 510"/>
        <xdr:cNvSpPr/>
      </xdr:nvSpPr>
      <xdr:spPr>
        <a:xfrm>
          <a:off x="13652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133350</xdr:rowOff>
    </xdr:from>
    <xdr:to>
      <xdr:col>76</xdr:col>
      <xdr:colOff>114300</xdr:colOff>
      <xdr:row>34</xdr:row>
      <xdr:rowOff>17145</xdr:rowOff>
    </xdr:to>
    <xdr:cxnSp macro="">
      <xdr:nvCxnSpPr>
        <xdr:cNvPr id="512" name="直線コネクタ 511"/>
        <xdr:cNvCxnSpPr/>
      </xdr:nvCxnSpPr>
      <xdr:spPr>
        <a:xfrm>
          <a:off x="13703300" y="57912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3"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15"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16"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143527</xdr:rowOff>
    </xdr:from>
    <xdr:ext cx="405111" cy="259045"/>
    <xdr:sp macro="" textlink="">
      <xdr:nvSpPr>
        <xdr:cNvPr id="517" name="n_1mainValue【一般廃棄物処理施設】&#10;有形固定資産減価償却率"/>
        <xdr:cNvSpPr txBox="1"/>
      </xdr:nvSpPr>
      <xdr:spPr>
        <a:xfrm>
          <a:off x="152660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59072</xdr:rowOff>
    </xdr:from>
    <xdr:ext cx="405111" cy="259045"/>
    <xdr:sp macro="" textlink="">
      <xdr:nvSpPr>
        <xdr:cNvPr id="518" name="n_2mainValue【一般廃棄物処理施設】&#10;有形固定資産減価償却率"/>
        <xdr:cNvSpPr txBox="1"/>
      </xdr:nvSpPr>
      <xdr:spPr>
        <a:xfrm>
          <a:off x="14389744" y="588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29227</xdr:rowOff>
    </xdr:from>
    <xdr:ext cx="405111" cy="259045"/>
    <xdr:sp macro="" textlink="">
      <xdr:nvSpPr>
        <xdr:cNvPr id="519" name="n_3mainValue【一般廃棄物処理施設】&#10;有形固定資産減価償却率"/>
        <xdr:cNvSpPr txBox="1"/>
      </xdr:nvSpPr>
      <xdr:spPr>
        <a:xfrm>
          <a:off x="13500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46"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1" name="フローチャート: 判断 550"/>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44072</xdr:rowOff>
    </xdr:from>
    <xdr:to>
      <xdr:col>116</xdr:col>
      <xdr:colOff>114300</xdr:colOff>
      <xdr:row>40</xdr:row>
      <xdr:rowOff>145672</xdr:rowOff>
    </xdr:to>
    <xdr:sp macro="" textlink="">
      <xdr:nvSpPr>
        <xdr:cNvPr id="557" name="楕円 556"/>
        <xdr:cNvSpPr/>
      </xdr:nvSpPr>
      <xdr:spPr>
        <a:xfrm>
          <a:off x="22110700" y="690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22499</xdr:rowOff>
    </xdr:from>
    <xdr:ext cx="534377" cy="259045"/>
    <xdr:sp macro="" textlink="">
      <xdr:nvSpPr>
        <xdr:cNvPr id="558" name="【一般廃棄物処理施設】&#10;一人当たり有形固定資産（償却資産）額該当値テキスト"/>
        <xdr:cNvSpPr txBox="1"/>
      </xdr:nvSpPr>
      <xdr:spPr>
        <a:xfrm>
          <a:off x="22199600" y="68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47108</xdr:rowOff>
    </xdr:from>
    <xdr:to>
      <xdr:col>112</xdr:col>
      <xdr:colOff>38100</xdr:colOff>
      <xdr:row>40</xdr:row>
      <xdr:rowOff>148708</xdr:rowOff>
    </xdr:to>
    <xdr:sp macro="" textlink="">
      <xdr:nvSpPr>
        <xdr:cNvPr id="559" name="楕円 558"/>
        <xdr:cNvSpPr/>
      </xdr:nvSpPr>
      <xdr:spPr>
        <a:xfrm>
          <a:off x="21272500" y="690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94872</xdr:rowOff>
    </xdr:from>
    <xdr:to>
      <xdr:col>116</xdr:col>
      <xdr:colOff>63500</xdr:colOff>
      <xdr:row>40</xdr:row>
      <xdr:rowOff>97908</xdr:rowOff>
    </xdr:to>
    <xdr:cxnSp macro="">
      <xdr:nvCxnSpPr>
        <xdr:cNvPr id="560" name="直線コネクタ 559"/>
        <xdr:cNvCxnSpPr/>
      </xdr:nvCxnSpPr>
      <xdr:spPr>
        <a:xfrm flipV="1">
          <a:off x="21323300" y="6952872"/>
          <a:ext cx="8382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49961</xdr:rowOff>
    </xdr:from>
    <xdr:to>
      <xdr:col>107</xdr:col>
      <xdr:colOff>101600</xdr:colOff>
      <xdr:row>40</xdr:row>
      <xdr:rowOff>151561</xdr:rowOff>
    </xdr:to>
    <xdr:sp macro="" textlink="">
      <xdr:nvSpPr>
        <xdr:cNvPr id="561" name="楕円 560"/>
        <xdr:cNvSpPr/>
      </xdr:nvSpPr>
      <xdr:spPr>
        <a:xfrm>
          <a:off x="20383500" y="690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97908</xdr:rowOff>
    </xdr:from>
    <xdr:to>
      <xdr:col>111</xdr:col>
      <xdr:colOff>177800</xdr:colOff>
      <xdr:row>40</xdr:row>
      <xdr:rowOff>100761</xdr:rowOff>
    </xdr:to>
    <xdr:cxnSp macro="">
      <xdr:nvCxnSpPr>
        <xdr:cNvPr id="562" name="直線コネクタ 561"/>
        <xdr:cNvCxnSpPr/>
      </xdr:nvCxnSpPr>
      <xdr:spPr>
        <a:xfrm flipV="1">
          <a:off x="20434300" y="6955908"/>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52763</xdr:rowOff>
    </xdr:from>
    <xdr:to>
      <xdr:col>102</xdr:col>
      <xdr:colOff>165100</xdr:colOff>
      <xdr:row>40</xdr:row>
      <xdr:rowOff>154363</xdr:rowOff>
    </xdr:to>
    <xdr:sp macro="" textlink="">
      <xdr:nvSpPr>
        <xdr:cNvPr id="563" name="楕円 562"/>
        <xdr:cNvSpPr/>
      </xdr:nvSpPr>
      <xdr:spPr>
        <a:xfrm>
          <a:off x="19494500" y="69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100761</xdr:rowOff>
    </xdr:from>
    <xdr:to>
      <xdr:col>107</xdr:col>
      <xdr:colOff>50800</xdr:colOff>
      <xdr:row>40</xdr:row>
      <xdr:rowOff>103563</xdr:rowOff>
    </xdr:to>
    <xdr:cxnSp macro="">
      <xdr:nvCxnSpPr>
        <xdr:cNvPr id="564" name="直線コネクタ 563"/>
        <xdr:cNvCxnSpPr/>
      </xdr:nvCxnSpPr>
      <xdr:spPr>
        <a:xfrm flipV="1">
          <a:off x="19545300" y="6958761"/>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65"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67"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68"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139835</xdr:rowOff>
    </xdr:from>
    <xdr:ext cx="534377" cy="259045"/>
    <xdr:sp macro="" textlink="">
      <xdr:nvSpPr>
        <xdr:cNvPr id="569" name="n_1mainValue【一般廃棄物処理施設】&#10;一人当たり有形固定資産（償却資産）額"/>
        <xdr:cNvSpPr txBox="1"/>
      </xdr:nvSpPr>
      <xdr:spPr>
        <a:xfrm>
          <a:off x="21043411" y="699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142688</xdr:rowOff>
    </xdr:from>
    <xdr:ext cx="534377" cy="259045"/>
    <xdr:sp macro="" textlink="">
      <xdr:nvSpPr>
        <xdr:cNvPr id="570" name="n_2mainValue【一般廃棄物処理施設】&#10;一人当たり有形固定資産（償却資産）額"/>
        <xdr:cNvSpPr txBox="1"/>
      </xdr:nvSpPr>
      <xdr:spPr>
        <a:xfrm>
          <a:off x="20167111" y="700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145490</xdr:rowOff>
    </xdr:from>
    <xdr:ext cx="534377" cy="259045"/>
    <xdr:sp macro="" textlink="">
      <xdr:nvSpPr>
        <xdr:cNvPr id="571" name="n_3mainValue【一般廃棄物処理施設】&#10;一人当たり有形固定資産（償却資産）額"/>
        <xdr:cNvSpPr txBox="1"/>
      </xdr:nvSpPr>
      <xdr:spPr>
        <a:xfrm>
          <a:off x="19278111" y="70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8" name="テキスト ボックス 5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0" name="テキスト ボックス 5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0" name="テキスト ボックス 6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13" name="直線コネクタ 61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5" name="直線コネクタ 61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1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17" name="直線コネクタ 61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18"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19" name="フローチャート: 判断 61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20" name="フローチャート: 判断 61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21" name="フローチャート: 判断 62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22" name="フローチャート: 判断 62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23" name="フローチャート: 判断 622"/>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629" name="楕円 628"/>
        <xdr:cNvSpPr/>
      </xdr:nvSpPr>
      <xdr:spPr>
        <a:xfrm>
          <a:off x="16268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113047</xdr:rowOff>
    </xdr:from>
    <xdr:ext cx="405111" cy="259045"/>
    <xdr:sp macro="" textlink="">
      <xdr:nvSpPr>
        <xdr:cNvPr id="630" name="【消防施設】&#10;有形固定資産減価償却率該当値テキスト"/>
        <xdr:cNvSpPr txBox="1"/>
      </xdr:nvSpPr>
      <xdr:spPr>
        <a:xfrm>
          <a:off x="16357600"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xdr:rowOff>
    </xdr:from>
    <xdr:to>
      <xdr:col>81</xdr:col>
      <xdr:colOff>101600</xdr:colOff>
      <xdr:row>82</xdr:row>
      <xdr:rowOff>108494</xdr:rowOff>
    </xdr:to>
    <xdr:sp macro="" textlink="">
      <xdr:nvSpPr>
        <xdr:cNvPr id="631" name="楕円 630"/>
        <xdr:cNvSpPr/>
      </xdr:nvSpPr>
      <xdr:spPr>
        <a:xfrm>
          <a:off x="15430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57694</xdr:rowOff>
    </xdr:from>
    <xdr:to>
      <xdr:col>85</xdr:col>
      <xdr:colOff>127000</xdr:colOff>
      <xdr:row>82</xdr:row>
      <xdr:rowOff>140970</xdr:rowOff>
    </xdr:to>
    <xdr:cxnSp macro="">
      <xdr:nvCxnSpPr>
        <xdr:cNvPr id="632" name="直線コネクタ 631"/>
        <xdr:cNvCxnSpPr/>
      </xdr:nvCxnSpPr>
      <xdr:spPr>
        <a:xfrm>
          <a:off x="15481300" y="14116594"/>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73842</xdr:rowOff>
    </xdr:from>
    <xdr:to>
      <xdr:col>76</xdr:col>
      <xdr:colOff>165100</xdr:colOff>
      <xdr:row>82</xdr:row>
      <xdr:rowOff>3992</xdr:rowOff>
    </xdr:to>
    <xdr:sp macro="" textlink="">
      <xdr:nvSpPr>
        <xdr:cNvPr id="633" name="楕円 632"/>
        <xdr:cNvSpPr/>
      </xdr:nvSpPr>
      <xdr:spPr>
        <a:xfrm>
          <a:off x="14541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124642</xdr:rowOff>
    </xdr:from>
    <xdr:to>
      <xdr:col>81</xdr:col>
      <xdr:colOff>50800</xdr:colOff>
      <xdr:row>82</xdr:row>
      <xdr:rowOff>57694</xdr:rowOff>
    </xdr:to>
    <xdr:cxnSp macro="">
      <xdr:nvCxnSpPr>
        <xdr:cNvPr id="634" name="直線コネクタ 633"/>
        <xdr:cNvCxnSpPr/>
      </xdr:nvCxnSpPr>
      <xdr:spPr>
        <a:xfrm>
          <a:off x="14592300" y="14012092"/>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82006</xdr:rowOff>
    </xdr:from>
    <xdr:to>
      <xdr:col>72</xdr:col>
      <xdr:colOff>38100</xdr:colOff>
      <xdr:row>81</xdr:row>
      <xdr:rowOff>12156</xdr:rowOff>
    </xdr:to>
    <xdr:sp macro="" textlink="">
      <xdr:nvSpPr>
        <xdr:cNvPr id="635" name="楕円 634"/>
        <xdr:cNvSpPr/>
      </xdr:nvSpPr>
      <xdr:spPr>
        <a:xfrm>
          <a:off x="13652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132806</xdr:rowOff>
    </xdr:from>
    <xdr:to>
      <xdr:col>76</xdr:col>
      <xdr:colOff>114300</xdr:colOff>
      <xdr:row>81</xdr:row>
      <xdr:rowOff>124642</xdr:rowOff>
    </xdr:to>
    <xdr:cxnSp macro="">
      <xdr:nvCxnSpPr>
        <xdr:cNvPr id="636" name="直線コネクタ 635"/>
        <xdr:cNvCxnSpPr/>
      </xdr:nvCxnSpPr>
      <xdr:spPr>
        <a:xfrm>
          <a:off x="13703300" y="1384880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37"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38"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39"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40"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125021</xdr:rowOff>
    </xdr:from>
    <xdr:ext cx="405111" cy="259045"/>
    <xdr:sp macro="" textlink="">
      <xdr:nvSpPr>
        <xdr:cNvPr id="641" name="n_1mainValue【消防施設】&#10;有形固定資産減価償却率"/>
        <xdr:cNvSpPr txBox="1"/>
      </xdr:nvSpPr>
      <xdr:spPr>
        <a:xfrm>
          <a:off x="15266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20519</xdr:rowOff>
    </xdr:from>
    <xdr:ext cx="405111" cy="259045"/>
    <xdr:sp macro="" textlink="">
      <xdr:nvSpPr>
        <xdr:cNvPr id="642" name="n_2mainValue【消防施設】&#10;有形固定資産減価償却率"/>
        <xdr:cNvSpPr txBox="1"/>
      </xdr:nvSpPr>
      <xdr:spPr>
        <a:xfrm>
          <a:off x="14389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28683</xdr:rowOff>
    </xdr:from>
    <xdr:ext cx="405111" cy="259045"/>
    <xdr:sp macro="" textlink="">
      <xdr:nvSpPr>
        <xdr:cNvPr id="643" name="n_3mainValue【消防施設】&#10;有形固定資産減価償却率"/>
        <xdr:cNvSpPr txBox="1"/>
      </xdr:nvSpPr>
      <xdr:spPr>
        <a:xfrm>
          <a:off x="13500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65" name="直線コネクタ 664"/>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66"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67" name="直線コネクタ 666"/>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68"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69" name="直線コネクタ 668"/>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670"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71" name="フローチャート: 判断 670"/>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72" name="フローチャート: 判断 671"/>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73" name="フローチャート: 判断 672"/>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74" name="フローチャート: 判断 673"/>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75" name="フローチャート: 判断 674"/>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114402</xdr:rowOff>
    </xdr:from>
    <xdr:to>
      <xdr:col>116</xdr:col>
      <xdr:colOff>114300</xdr:colOff>
      <xdr:row>85</xdr:row>
      <xdr:rowOff>44552</xdr:rowOff>
    </xdr:to>
    <xdr:sp macro="" textlink="">
      <xdr:nvSpPr>
        <xdr:cNvPr id="681" name="楕円 680"/>
        <xdr:cNvSpPr/>
      </xdr:nvSpPr>
      <xdr:spPr>
        <a:xfrm>
          <a:off x="22110700" y="145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137279</xdr:rowOff>
    </xdr:from>
    <xdr:ext cx="469744" cy="259045"/>
    <xdr:sp macro="" textlink="">
      <xdr:nvSpPr>
        <xdr:cNvPr id="682" name="【消防施設】&#10;一人当たり面積該当値テキスト"/>
        <xdr:cNvSpPr txBox="1"/>
      </xdr:nvSpPr>
      <xdr:spPr>
        <a:xfrm>
          <a:off x="22199600" y="1436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118059</xdr:rowOff>
    </xdr:from>
    <xdr:to>
      <xdr:col>112</xdr:col>
      <xdr:colOff>38100</xdr:colOff>
      <xdr:row>85</xdr:row>
      <xdr:rowOff>48209</xdr:rowOff>
    </xdr:to>
    <xdr:sp macro="" textlink="">
      <xdr:nvSpPr>
        <xdr:cNvPr id="683" name="楕円 682"/>
        <xdr:cNvSpPr/>
      </xdr:nvSpPr>
      <xdr:spPr>
        <a:xfrm>
          <a:off x="21272500" y="1451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165202</xdr:rowOff>
    </xdr:from>
    <xdr:to>
      <xdr:col>116</xdr:col>
      <xdr:colOff>63500</xdr:colOff>
      <xdr:row>84</xdr:row>
      <xdr:rowOff>168859</xdr:rowOff>
    </xdr:to>
    <xdr:cxnSp macro="">
      <xdr:nvCxnSpPr>
        <xdr:cNvPr id="684" name="直線コネクタ 683"/>
        <xdr:cNvCxnSpPr/>
      </xdr:nvCxnSpPr>
      <xdr:spPr>
        <a:xfrm flipV="1">
          <a:off x="21323300" y="14567002"/>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120802</xdr:rowOff>
    </xdr:from>
    <xdr:to>
      <xdr:col>107</xdr:col>
      <xdr:colOff>101600</xdr:colOff>
      <xdr:row>85</xdr:row>
      <xdr:rowOff>50952</xdr:rowOff>
    </xdr:to>
    <xdr:sp macro="" textlink="">
      <xdr:nvSpPr>
        <xdr:cNvPr id="685" name="楕円 684"/>
        <xdr:cNvSpPr/>
      </xdr:nvSpPr>
      <xdr:spPr>
        <a:xfrm>
          <a:off x="20383500" y="145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168859</xdr:rowOff>
    </xdr:from>
    <xdr:to>
      <xdr:col>111</xdr:col>
      <xdr:colOff>177800</xdr:colOff>
      <xdr:row>85</xdr:row>
      <xdr:rowOff>152</xdr:rowOff>
    </xdr:to>
    <xdr:cxnSp macro="">
      <xdr:nvCxnSpPr>
        <xdr:cNvPr id="686" name="直線コネクタ 685"/>
        <xdr:cNvCxnSpPr/>
      </xdr:nvCxnSpPr>
      <xdr:spPr>
        <a:xfrm flipV="1">
          <a:off x="20434300" y="1457065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123546</xdr:rowOff>
    </xdr:from>
    <xdr:to>
      <xdr:col>102</xdr:col>
      <xdr:colOff>165100</xdr:colOff>
      <xdr:row>85</xdr:row>
      <xdr:rowOff>53696</xdr:rowOff>
    </xdr:to>
    <xdr:sp macro="" textlink="">
      <xdr:nvSpPr>
        <xdr:cNvPr id="687" name="楕円 686"/>
        <xdr:cNvSpPr/>
      </xdr:nvSpPr>
      <xdr:spPr>
        <a:xfrm>
          <a:off x="19494500" y="145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xdr:rowOff>
    </xdr:from>
    <xdr:to>
      <xdr:col>107</xdr:col>
      <xdr:colOff>50800</xdr:colOff>
      <xdr:row>85</xdr:row>
      <xdr:rowOff>2896</xdr:rowOff>
    </xdr:to>
    <xdr:cxnSp macro="">
      <xdr:nvCxnSpPr>
        <xdr:cNvPr id="688" name="直線コネクタ 687"/>
        <xdr:cNvCxnSpPr/>
      </xdr:nvCxnSpPr>
      <xdr:spPr>
        <a:xfrm flipV="1">
          <a:off x="19545300" y="1457340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689"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690"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691"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692"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64736</xdr:rowOff>
    </xdr:from>
    <xdr:ext cx="469744" cy="259045"/>
    <xdr:sp macro="" textlink="">
      <xdr:nvSpPr>
        <xdr:cNvPr id="693" name="n_1mainValue【消防施設】&#10;一人当たり面積"/>
        <xdr:cNvSpPr txBox="1"/>
      </xdr:nvSpPr>
      <xdr:spPr>
        <a:xfrm>
          <a:off x="21075727" y="1429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67479</xdr:rowOff>
    </xdr:from>
    <xdr:ext cx="469744" cy="259045"/>
    <xdr:sp macro="" textlink="">
      <xdr:nvSpPr>
        <xdr:cNvPr id="694" name="n_2mainValue【消防施設】&#10;一人当たり面積"/>
        <xdr:cNvSpPr txBox="1"/>
      </xdr:nvSpPr>
      <xdr:spPr>
        <a:xfrm>
          <a:off x="20199427" y="142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70223</xdr:rowOff>
    </xdr:from>
    <xdr:ext cx="469744" cy="259045"/>
    <xdr:sp macro="" textlink="">
      <xdr:nvSpPr>
        <xdr:cNvPr id="695" name="n_3mainValue【消防施設】&#10;一人当たり面積"/>
        <xdr:cNvSpPr txBox="1"/>
      </xdr:nvSpPr>
      <xdr:spPr>
        <a:xfrm>
          <a:off x="19310427" y="143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8" name="テキスト ボックス 7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8" name="テキスト ボックス 7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21" name="直線コネクタ 720"/>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3" name="直線コネクタ 72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24"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25" name="直線コネクタ 724"/>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26"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27" name="フローチャート: 判断 726"/>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28" name="フローチャート: 判断 727"/>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29" name="フローチャート: 判断 72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30" name="フローチャート: 判断 729"/>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31" name="フローチャート: 判断 730"/>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80918</xdr:rowOff>
    </xdr:from>
    <xdr:to>
      <xdr:col>85</xdr:col>
      <xdr:colOff>177800</xdr:colOff>
      <xdr:row>103</xdr:row>
      <xdr:rowOff>11068</xdr:rowOff>
    </xdr:to>
    <xdr:sp macro="" textlink="">
      <xdr:nvSpPr>
        <xdr:cNvPr id="737" name="楕円 736"/>
        <xdr:cNvSpPr/>
      </xdr:nvSpPr>
      <xdr:spPr>
        <a:xfrm>
          <a:off x="162687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103795</xdr:rowOff>
    </xdr:from>
    <xdr:ext cx="405111" cy="259045"/>
    <xdr:sp macro="" textlink="">
      <xdr:nvSpPr>
        <xdr:cNvPr id="738" name="【庁舎】&#10;有形固定資産減価償却率該当値テキスト"/>
        <xdr:cNvSpPr txBox="1"/>
      </xdr:nvSpPr>
      <xdr:spPr>
        <a:xfrm>
          <a:off x="16357600" y="1742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107043</xdr:rowOff>
    </xdr:from>
    <xdr:to>
      <xdr:col>81</xdr:col>
      <xdr:colOff>101600</xdr:colOff>
      <xdr:row>104</xdr:row>
      <xdr:rowOff>37193</xdr:rowOff>
    </xdr:to>
    <xdr:sp macro="" textlink="">
      <xdr:nvSpPr>
        <xdr:cNvPr id="739" name="楕円 738"/>
        <xdr:cNvSpPr/>
      </xdr:nvSpPr>
      <xdr:spPr>
        <a:xfrm>
          <a:off x="15430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131718</xdr:rowOff>
    </xdr:from>
    <xdr:to>
      <xdr:col>85</xdr:col>
      <xdr:colOff>127000</xdr:colOff>
      <xdr:row>103</xdr:row>
      <xdr:rowOff>157843</xdr:rowOff>
    </xdr:to>
    <xdr:cxnSp macro="">
      <xdr:nvCxnSpPr>
        <xdr:cNvPr id="740" name="直線コネクタ 739"/>
        <xdr:cNvCxnSpPr/>
      </xdr:nvCxnSpPr>
      <xdr:spPr>
        <a:xfrm flipV="1">
          <a:off x="15481300" y="17619618"/>
          <a:ext cx="8382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98879</xdr:rowOff>
    </xdr:from>
    <xdr:to>
      <xdr:col>76</xdr:col>
      <xdr:colOff>165100</xdr:colOff>
      <xdr:row>105</xdr:row>
      <xdr:rowOff>29029</xdr:rowOff>
    </xdr:to>
    <xdr:sp macro="" textlink="">
      <xdr:nvSpPr>
        <xdr:cNvPr id="741" name="楕円 740"/>
        <xdr:cNvSpPr/>
      </xdr:nvSpPr>
      <xdr:spPr>
        <a:xfrm>
          <a:off x="14541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157843</xdr:rowOff>
    </xdr:from>
    <xdr:to>
      <xdr:col>81</xdr:col>
      <xdr:colOff>50800</xdr:colOff>
      <xdr:row>104</xdr:row>
      <xdr:rowOff>149679</xdr:rowOff>
    </xdr:to>
    <xdr:cxnSp macro="">
      <xdr:nvCxnSpPr>
        <xdr:cNvPr id="742" name="直線コネクタ 741"/>
        <xdr:cNvCxnSpPr/>
      </xdr:nvCxnSpPr>
      <xdr:spPr>
        <a:xfrm flipV="1">
          <a:off x="14592300" y="1781719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111942</xdr:rowOff>
    </xdr:from>
    <xdr:to>
      <xdr:col>72</xdr:col>
      <xdr:colOff>38100</xdr:colOff>
      <xdr:row>106</xdr:row>
      <xdr:rowOff>42092</xdr:rowOff>
    </xdr:to>
    <xdr:sp macro="" textlink="">
      <xdr:nvSpPr>
        <xdr:cNvPr id="743" name="楕円 742"/>
        <xdr:cNvSpPr/>
      </xdr:nvSpPr>
      <xdr:spPr>
        <a:xfrm>
          <a:off x="13652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149679</xdr:rowOff>
    </xdr:from>
    <xdr:to>
      <xdr:col>76</xdr:col>
      <xdr:colOff>114300</xdr:colOff>
      <xdr:row>105</xdr:row>
      <xdr:rowOff>162742</xdr:rowOff>
    </xdr:to>
    <xdr:cxnSp macro="">
      <xdr:nvCxnSpPr>
        <xdr:cNvPr id="744" name="直線コネクタ 743"/>
        <xdr:cNvCxnSpPr/>
      </xdr:nvCxnSpPr>
      <xdr:spPr>
        <a:xfrm flipV="1">
          <a:off x="13703300" y="17980479"/>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45"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46"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47"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48"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53720</xdr:rowOff>
    </xdr:from>
    <xdr:ext cx="405111" cy="259045"/>
    <xdr:sp macro="" textlink="">
      <xdr:nvSpPr>
        <xdr:cNvPr id="749" name="n_1mainValue【庁舎】&#10;有形固定資産減価償却率"/>
        <xdr:cNvSpPr txBox="1"/>
      </xdr:nvSpPr>
      <xdr:spPr>
        <a:xfrm>
          <a:off x="15266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45556</xdr:rowOff>
    </xdr:from>
    <xdr:ext cx="405111" cy="259045"/>
    <xdr:sp macro="" textlink="">
      <xdr:nvSpPr>
        <xdr:cNvPr id="750" name="n_2mainValue【庁舎】&#10;有形固定資産減価償却率"/>
        <xdr:cNvSpPr txBox="1"/>
      </xdr:nvSpPr>
      <xdr:spPr>
        <a:xfrm>
          <a:off x="14389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33219</xdr:rowOff>
    </xdr:from>
    <xdr:ext cx="405111" cy="259045"/>
    <xdr:sp macro="" textlink="">
      <xdr:nvSpPr>
        <xdr:cNvPr id="751" name="n_3mainValue【庁舎】&#10;有形固定資産減価償却率"/>
        <xdr:cNvSpPr txBox="1"/>
      </xdr:nvSpPr>
      <xdr:spPr>
        <a:xfrm>
          <a:off x="13500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2" name="直線コネクタ 7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3" name="テキスト ボックス 7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4" name="直線コネクタ 7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5" name="テキスト ボックス 7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6" name="直線コネクタ 7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7" name="テキスト ボックス 7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8" name="直線コネクタ 7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9" name="テキスト ボックス 7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0" name="直線コネクタ 7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1" name="テキスト ボックス 7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2" name="直線コネクタ 7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3" name="テキスト ボックス 7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77" name="直線コネクタ 776"/>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78"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79" name="直線コネクタ 778"/>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80"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81" name="直線コネクタ 780"/>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782"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83" name="フローチャート: 判断 782"/>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84" name="フローチャート: 判断 783"/>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85" name="フローチャート: 判断 784"/>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86" name="フローチャート: 判断 785"/>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87" name="フローチャート: 判断 786"/>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35198</xdr:rowOff>
    </xdr:from>
    <xdr:to>
      <xdr:col>116</xdr:col>
      <xdr:colOff>114300</xdr:colOff>
      <xdr:row>105</xdr:row>
      <xdr:rowOff>136798</xdr:rowOff>
    </xdr:to>
    <xdr:sp macro="" textlink="">
      <xdr:nvSpPr>
        <xdr:cNvPr id="793" name="楕円 792"/>
        <xdr:cNvSpPr/>
      </xdr:nvSpPr>
      <xdr:spPr>
        <a:xfrm>
          <a:off x="221107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58075</xdr:rowOff>
    </xdr:from>
    <xdr:ext cx="469744" cy="259045"/>
    <xdr:sp macro="" textlink="">
      <xdr:nvSpPr>
        <xdr:cNvPr id="794" name="【庁舎】&#10;一人当たり面積該当値テキスト"/>
        <xdr:cNvSpPr txBox="1"/>
      </xdr:nvSpPr>
      <xdr:spPr>
        <a:xfrm>
          <a:off x="22199600" y="178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43362</xdr:rowOff>
    </xdr:from>
    <xdr:to>
      <xdr:col>112</xdr:col>
      <xdr:colOff>38100</xdr:colOff>
      <xdr:row>105</xdr:row>
      <xdr:rowOff>144962</xdr:rowOff>
    </xdr:to>
    <xdr:sp macro="" textlink="">
      <xdr:nvSpPr>
        <xdr:cNvPr id="795" name="楕円 794"/>
        <xdr:cNvSpPr/>
      </xdr:nvSpPr>
      <xdr:spPr>
        <a:xfrm>
          <a:off x="2127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85998</xdr:rowOff>
    </xdr:from>
    <xdr:to>
      <xdr:col>116</xdr:col>
      <xdr:colOff>63500</xdr:colOff>
      <xdr:row>105</xdr:row>
      <xdr:rowOff>94162</xdr:rowOff>
    </xdr:to>
    <xdr:cxnSp macro="">
      <xdr:nvCxnSpPr>
        <xdr:cNvPr id="796" name="直線コネクタ 795"/>
        <xdr:cNvCxnSpPr/>
      </xdr:nvCxnSpPr>
      <xdr:spPr>
        <a:xfrm flipV="1">
          <a:off x="21323300" y="1808824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30299</xdr:rowOff>
    </xdr:from>
    <xdr:to>
      <xdr:col>107</xdr:col>
      <xdr:colOff>101600</xdr:colOff>
      <xdr:row>102</xdr:row>
      <xdr:rowOff>131899</xdr:rowOff>
    </xdr:to>
    <xdr:sp macro="" textlink="">
      <xdr:nvSpPr>
        <xdr:cNvPr id="797" name="楕円 796"/>
        <xdr:cNvSpPr/>
      </xdr:nvSpPr>
      <xdr:spPr>
        <a:xfrm>
          <a:off x="20383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81099</xdr:rowOff>
    </xdr:from>
    <xdr:to>
      <xdr:col>111</xdr:col>
      <xdr:colOff>177800</xdr:colOff>
      <xdr:row>105</xdr:row>
      <xdr:rowOff>94162</xdr:rowOff>
    </xdr:to>
    <xdr:cxnSp macro="">
      <xdr:nvCxnSpPr>
        <xdr:cNvPr id="798" name="直線コネクタ 797"/>
        <xdr:cNvCxnSpPr/>
      </xdr:nvCxnSpPr>
      <xdr:spPr>
        <a:xfrm>
          <a:off x="20434300" y="17568999"/>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61323</xdr:rowOff>
    </xdr:from>
    <xdr:to>
      <xdr:col>102</xdr:col>
      <xdr:colOff>165100</xdr:colOff>
      <xdr:row>105</xdr:row>
      <xdr:rowOff>162923</xdr:rowOff>
    </xdr:to>
    <xdr:sp macro="" textlink="">
      <xdr:nvSpPr>
        <xdr:cNvPr id="799" name="楕円 798"/>
        <xdr:cNvSpPr/>
      </xdr:nvSpPr>
      <xdr:spPr>
        <a:xfrm>
          <a:off x="19494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81099</xdr:rowOff>
    </xdr:from>
    <xdr:to>
      <xdr:col>107</xdr:col>
      <xdr:colOff>50800</xdr:colOff>
      <xdr:row>105</xdr:row>
      <xdr:rowOff>112123</xdr:rowOff>
    </xdr:to>
    <xdr:cxnSp macro="">
      <xdr:nvCxnSpPr>
        <xdr:cNvPr id="800" name="直線コネクタ 799"/>
        <xdr:cNvCxnSpPr/>
      </xdr:nvCxnSpPr>
      <xdr:spPr>
        <a:xfrm flipV="1">
          <a:off x="19545300" y="17568999"/>
          <a:ext cx="889000" cy="54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01"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02"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03"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04"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161489</xdr:rowOff>
    </xdr:from>
    <xdr:ext cx="469744" cy="259045"/>
    <xdr:sp macro="" textlink="">
      <xdr:nvSpPr>
        <xdr:cNvPr id="805" name="n_1mainValue【庁舎】&#10;一人当たり面積"/>
        <xdr:cNvSpPr txBox="1"/>
      </xdr:nvSpPr>
      <xdr:spPr>
        <a:xfrm>
          <a:off x="210757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148426</xdr:rowOff>
    </xdr:from>
    <xdr:ext cx="469744" cy="259045"/>
    <xdr:sp macro="" textlink="">
      <xdr:nvSpPr>
        <xdr:cNvPr id="806" name="n_2mainValue【庁舎】&#10;一人当たり面積"/>
        <xdr:cNvSpPr txBox="1"/>
      </xdr:nvSpPr>
      <xdr:spPr>
        <a:xfrm>
          <a:off x="20199427" y="172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8000</xdr:rowOff>
    </xdr:from>
    <xdr:ext cx="469744" cy="259045"/>
    <xdr:sp macro="" textlink="">
      <xdr:nvSpPr>
        <xdr:cNvPr id="807" name="n_3mainValue【庁舎】&#10;一人当たり面積"/>
        <xdr:cNvSpPr txBox="1"/>
      </xdr:nvSpPr>
      <xdr:spPr>
        <a:xfrm>
          <a:off x="193104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類似団体と比較して特に有形固定資産原価償却率が低くなっている施設は一般廃棄物処理施設、庁舎であり、特に高くなっている施設は図書館である。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現４庁舎は昭和５６年以前に建築されており、建築後概ね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年が経過し、老朽化等も進んでいたため、平成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年度から令和元年度までの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で耐震改修を実施し、機能維持及びランニングコストの低減を図ってきたところである。また、これまで図書館については軽微な修繕のみ実施してきただけで特段、老朽化対策を講じてこなかったため、今後は老朽化対策を講じ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なお、すべての施設において、今後は壱岐市公共施設個別施設計画に基づき、持続可能な公共施設マネジメントのために、積極的に公共施設の修繕や更新、集約化・複合化等を推進していく。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26,439
26,336
139.42
26,564,231
25,792,248
446,651
12,104,245
27,756,810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若者の流出に伴う就業人口の減少等により、自主財源としての税収入を多く見込めず、歳入の過半を地方交付税等の依存財源に頼った財政基盤となっており、財政力指数は類似団体平均を下回っている。今後、緊急に必要な事業の峻別により投資的経費等を抑制し、歳出の徹底的な見直しを行うとともに、新たな自主財源の発掘による歳入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33867</xdr:rowOff>
    </xdr:from>
    <xdr:to>
      <xdr:col>23</xdr:col>
      <xdr:colOff>133350</xdr:colOff>
      <xdr:row>45</xdr:row>
      <xdr:rowOff>33867</xdr:rowOff>
    </xdr:to>
    <xdr:cxnSp macro="">
      <xdr:nvCxnSpPr>
        <xdr:cNvPr id="69" name="直線コネクタ 68"/>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33867</xdr:rowOff>
    </xdr:from>
    <xdr:to>
      <xdr:col>19</xdr:col>
      <xdr:colOff>133350</xdr:colOff>
      <xdr:row>45</xdr:row>
      <xdr:rowOff>33867</xdr:rowOff>
    </xdr:to>
    <xdr:cxnSp macro="">
      <xdr:nvCxnSpPr>
        <xdr:cNvPr id="72" name="直線コネクタ 71"/>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33867</xdr:rowOff>
    </xdr:from>
    <xdr:to>
      <xdr:col>15</xdr:col>
      <xdr:colOff>82550</xdr:colOff>
      <xdr:row>45</xdr:row>
      <xdr:rowOff>33867</xdr:rowOff>
    </xdr:to>
    <xdr:cxnSp macro="">
      <xdr:nvCxnSpPr>
        <xdr:cNvPr id="75" name="直線コネクタ 74"/>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33867</xdr:rowOff>
    </xdr:from>
    <xdr:to>
      <xdr:col>11</xdr:col>
      <xdr:colOff>31750</xdr:colOff>
      <xdr:row>45</xdr:row>
      <xdr:rowOff>33867</xdr:rowOff>
    </xdr:to>
    <xdr:cxnSp macro="">
      <xdr:nvCxnSpPr>
        <xdr:cNvPr id="78" name="直線コネクタ 77"/>
        <xdr:cNvCxnSpPr/>
      </xdr:nvCxnSpPr>
      <xdr:spPr>
        <a:xfrm>
          <a:off x="1447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154517</xdr:rowOff>
    </xdr:from>
    <xdr:to>
      <xdr:col>23</xdr:col>
      <xdr:colOff>184150</xdr:colOff>
      <xdr:row>45</xdr:row>
      <xdr:rowOff>84667</xdr:rowOff>
    </xdr:to>
    <xdr:sp macro="" textlink="">
      <xdr:nvSpPr>
        <xdr:cNvPr id="88" name="楕円 87"/>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50394</xdr:rowOff>
    </xdr:from>
    <xdr:ext cx="762000" cy="259045"/>
    <xdr:sp macro="" textlink="">
      <xdr:nvSpPr>
        <xdr:cNvPr id="89"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154517</xdr:rowOff>
    </xdr:from>
    <xdr:to>
      <xdr:col>19</xdr:col>
      <xdr:colOff>184150</xdr:colOff>
      <xdr:row>45</xdr:row>
      <xdr:rowOff>84667</xdr:rowOff>
    </xdr:to>
    <xdr:sp macro="" textlink="">
      <xdr:nvSpPr>
        <xdr:cNvPr id="90" name="楕円 89"/>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69444</xdr:rowOff>
    </xdr:from>
    <xdr:ext cx="736600" cy="259045"/>
    <xdr:sp macro="" textlink="">
      <xdr:nvSpPr>
        <xdr:cNvPr id="91" name="テキスト ボックス 90"/>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154517</xdr:rowOff>
    </xdr:from>
    <xdr:to>
      <xdr:col>15</xdr:col>
      <xdr:colOff>133350</xdr:colOff>
      <xdr:row>45</xdr:row>
      <xdr:rowOff>84667</xdr:rowOff>
    </xdr:to>
    <xdr:sp macro="" textlink="">
      <xdr:nvSpPr>
        <xdr:cNvPr id="92" name="楕円 91"/>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69444</xdr:rowOff>
    </xdr:from>
    <xdr:ext cx="762000" cy="259045"/>
    <xdr:sp macro="" textlink="">
      <xdr:nvSpPr>
        <xdr:cNvPr id="93" name="テキスト ボックス 92"/>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4" name="楕円 93"/>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5" name="テキスト ボックス 94"/>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普通交付税合併算定替措置の段階的縮減が終了し、令和元年度から一本算定となったことから、算出分母となる経常一般財源（普通交付税）が減少し、数値が前年度比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ポイント上昇している。今後は、令和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国勢調査により普通交付税算定の測定単位である人口の大幅な減少が見込まれる等、経常一般財源の歳入見込みは厳しさを増していくことから、徹底した事務事業等の見直しを進め、経常的経費の歳出抑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70213</xdr:rowOff>
    </xdr:from>
    <xdr:to>
      <xdr:col>23</xdr:col>
      <xdr:colOff>133350</xdr:colOff>
      <xdr:row>60</xdr:row>
      <xdr:rowOff>156391</xdr:rowOff>
    </xdr:to>
    <xdr:cxnSp macro="">
      <xdr:nvCxnSpPr>
        <xdr:cNvPr id="134" name="直線コネクタ 133"/>
        <xdr:cNvCxnSpPr/>
      </xdr:nvCxnSpPr>
      <xdr:spPr>
        <a:xfrm>
          <a:off x="4114800" y="1035721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158931</xdr:rowOff>
    </xdr:from>
    <xdr:to>
      <xdr:col>19</xdr:col>
      <xdr:colOff>133350</xdr:colOff>
      <xdr:row>60</xdr:row>
      <xdr:rowOff>70213</xdr:rowOff>
    </xdr:to>
    <xdr:cxnSp macro="">
      <xdr:nvCxnSpPr>
        <xdr:cNvPr id="137" name="直線コネクタ 136"/>
        <xdr:cNvCxnSpPr/>
      </xdr:nvCxnSpPr>
      <xdr:spPr>
        <a:xfrm>
          <a:off x="3225800" y="1027448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48623</xdr:rowOff>
    </xdr:from>
    <xdr:to>
      <xdr:col>15</xdr:col>
      <xdr:colOff>82550</xdr:colOff>
      <xdr:row>59</xdr:row>
      <xdr:rowOff>158931</xdr:rowOff>
    </xdr:to>
    <xdr:cxnSp macro="">
      <xdr:nvCxnSpPr>
        <xdr:cNvPr id="140" name="直線コネクタ 139"/>
        <xdr:cNvCxnSpPr/>
      </xdr:nvCxnSpPr>
      <xdr:spPr>
        <a:xfrm>
          <a:off x="2336800" y="10164173"/>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154577</xdr:rowOff>
    </xdr:from>
    <xdr:to>
      <xdr:col>11</xdr:col>
      <xdr:colOff>31750</xdr:colOff>
      <xdr:row>59</xdr:row>
      <xdr:rowOff>48623</xdr:rowOff>
    </xdr:to>
    <xdr:cxnSp macro="">
      <xdr:nvCxnSpPr>
        <xdr:cNvPr id="143" name="直線コネクタ 142"/>
        <xdr:cNvCxnSpPr/>
      </xdr:nvCxnSpPr>
      <xdr:spPr>
        <a:xfrm>
          <a:off x="1447800" y="1009867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105591</xdr:rowOff>
    </xdr:from>
    <xdr:to>
      <xdr:col>23</xdr:col>
      <xdr:colOff>184150</xdr:colOff>
      <xdr:row>61</xdr:row>
      <xdr:rowOff>35741</xdr:rowOff>
    </xdr:to>
    <xdr:sp macro="" textlink="">
      <xdr:nvSpPr>
        <xdr:cNvPr id="153" name="楕円 152"/>
        <xdr:cNvSpPr/>
      </xdr:nvSpPr>
      <xdr:spPr>
        <a:xfrm>
          <a:off x="4902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77668</xdr:rowOff>
    </xdr:from>
    <xdr:ext cx="762000" cy="259045"/>
    <xdr:sp macro="" textlink="">
      <xdr:nvSpPr>
        <xdr:cNvPr id="154" name="財政構造の弾力性該当値テキスト"/>
        <xdr:cNvSpPr txBox="1"/>
      </xdr:nvSpPr>
      <xdr:spPr>
        <a:xfrm>
          <a:off x="5041900" y="1036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19413</xdr:rowOff>
    </xdr:from>
    <xdr:to>
      <xdr:col>19</xdr:col>
      <xdr:colOff>184150</xdr:colOff>
      <xdr:row>60</xdr:row>
      <xdr:rowOff>121013</xdr:rowOff>
    </xdr:to>
    <xdr:sp macro="" textlink="">
      <xdr:nvSpPr>
        <xdr:cNvPr id="155" name="楕円 154"/>
        <xdr:cNvSpPr/>
      </xdr:nvSpPr>
      <xdr:spPr>
        <a:xfrm>
          <a:off x="4064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131190</xdr:rowOff>
    </xdr:from>
    <xdr:ext cx="736600" cy="259045"/>
    <xdr:sp macro="" textlink="">
      <xdr:nvSpPr>
        <xdr:cNvPr id="156" name="テキスト ボックス 155"/>
        <xdr:cNvSpPr txBox="1"/>
      </xdr:nvSpPr>
      <xdr:spPr>
        <a:xfrm>
          <a:off x="3733800" y="1007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108131</xdr:rowOff>
    </xdr:from>
    <xdr:to>
      <xdr:col>15</xdr:col>
      <xdr:colOff>133350</xdr:colOff>
      <xdr:row>60</xdr:row>
      <xdr:rowOff>38281</xdr:rowOff>
    </xdr:to>
    <xdr:sp macro="" textlink="">
      <xdr:nvSpPr>
        <xdr:cNvPr id="157" name="楕円 156"/>
        <xdr:cNvSpPr/>
      </xdr:nvSpPr>
      <xdr:spPr>
        <a:xfrm>
          <a:off x="3175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48458</xdr:rowOff>
    </xdr:from>
    <xdr:ext cx="762000" cy="259045"/>
    <xdr:sp macro="" textlink="">
      <xdr:nvSpPr>
        <xdr:cNvPr id="158" name="テキスト ボックス 157"/>
        <xdr:cNvSpPr txBox="1"/>
      </xdr:nvSpPr>
      <xdr:spPr>
        <a:xfrm>
          <a:off x="2844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169273</xdr:rowOff>
    </xdr:from>
    <xdr:to>
      <xdr:col>11</xdr:col>
      <xdr:colOff>82550</xdr:colOff>
      <xdr:row>59</xdr:row>
      <xdr:rowOff>99423</xdr:rowOff>
    </xdr:to>
    <xdr:sp macro="" textlink="">
      <xdr:nvSpPr>
        <xdr:cNvPr id="159" name="楕円 158"/>
        <xdr:cNvSpPr/>
      </xdr:nvSpPr>
      <xdr:spPr>
        <a:xfrm>
          <a:off x="2286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109600</xdr:rowOff>
    </xdr:from>
    <xdr:ext cx="762000" cy="259045"/>
    <xdr:sp macro="" textlink="">
      <xdr:nvSpPr>
        <xdr:cNvPr id="160" name="テキスト ボックス 159"/>
        <xdr:cNvSpPr txBox="1"/>
      </xdr:nvSpPr>
      <xdr:spPr>
        <a:xfrm>
          <a:off x="1955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103777</xdr:rowOff>
    </xdr:from>
    <xdr:to>
      <xdr:col>7</xdr:col>
      <xdr:colOff>31750</xdr:colOff>
      <xdr:row>59</xdr:row>
      <xdr:rowOff>33927</xdr:rowOff>
    </xdr:to>
    <xdr:sp macro="" textlink="">
      <xdr:nvSpPr>
        <xdr:cNvPr id="161" name="楕円 160"/>
        <xdr:cNvSpPr/>
      </xdr:nvSpPr>
      <xdr:spPr>
        <a:xfrm>
          <a:off x="1397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44104</xdr:rowOff>
    </xdr:from>
    <xdr:ext cx="762000" cy="259045"/>
    <xdr:sp macro="" textlink="">
      <xdr:nvSpPr>
        <xdr:cNvPr id="162" name="テキスト ボックス 161"/>
        <xdr:cNvSpPr txBox="1"/>
      </xdr:nvSpPr>
      <xdr:spPr>
        <a:xfrm>
          <a:off x="1066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合併前の旧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町がそれぞれ有し、現在も残っている複数の類似施設の管理運営を行っていることが類似団体平均を上回っている要因に挙げられる。また算出分母となる人口についても急激な減少が続いている。今後、公共施設等総合管理計画に基づく施設の統廃合、集約化を行うとともに、指定管理者制度等の活用による施設管理コストの削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126560</xdr:rowOff>
    </xdr:from>
    <xdr:to>
      <xdr:col>23</xdr:col>
      <xdr:colOff>133350</xdr:colOff>
      <xdr:row>85</xdr:row>
      <xdr:rowOff>14691</xdr:rowOff>
    </xdr:to>
    <xdr:cxnSp macro="">
      <xdr:nvCxnSpPr>
        <xdr:cNvPr id="197" name="直線コネクタ 196"/>
        <xdr:cNvCxnSpPr/>
      </xdr:nvCxnSpPr>
      <xdr:spPr>
        <a:xfrm>
          <a:off x="4114800" y="14528360"/>
          <a:ext cx="838200" cy="5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61043</xdr:rowOff>
    </xdr:from>
    <xdr:to>
      <xdr:col>19</xdr:col>
      <xdr:colOff>133350</xdr:colOff>
      <xdr:row>84</xdr:row>
      <xdr:rowOff>126560</xdr:rowOff>
    </xdr:to>
    <xdr:cxnSp macro="">
      <xdr:nvCxnSpPr>
        <xdr:cNvPr id="200" name="直線コネクタ 199"/>
        <xdr:cNvCxnSpPr/>
      </xdr:nvCxnSpPr>
      <xdr:spPr>
        <a:xfrm>
          <a:off x="3225800" y="14462843"/>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22954</xdr:rowOff>
    </xdr:from>
    <xdr:to>
      <xdr:col>15</xdr:col>
      <xdr:colOff>82550</xdr:colOff>
      <xdr:row>84</xdr:row>
      <xdr:rowOff>61043</xdr:rowOff>
    </xdr:to>
    <xdr:cxnSp macro="">
      <xdr:nvCxnSpPr>
        <xdr:cNvPr id="203" name="直線コネクタ 202"/>
        <xdr:cNvCxnSpPr/>
      </xdr:nvCxnSpPr>
      <xdr:spPr>
        <a:xfrm>
          <a:off x="2336800" y="14424754"/>
          <a:ext cx="889000" cy="3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10607</xdr:rowOff>
    </xdr:from>
    <xdr:to>
      <xdr:col>11</xdr:col>
      <xdr:colOff>31750</xdr:colOff>
      <xdr:row>84</xdr:row>
      <xdr:rowOff>22954</xdr:rowOff>
    </xdr:to>
    <xdr:cxnSp macro="">
      <xdr:nvCxnSpPr>
        <xdr:cNvPr id="206" name="直線コネクタ 205"/>
        <xdr:cNvCxnSpPr/>
      </xdr:nvCxnSpPr>
      <xdr:spPr>
        <a:xfrm>
          <a:off x="1447800" y="14412407"/>
          <a:ext cx="889000" cy="1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135341</xdr:rowOff>
    </xdr:from>
    <xdr:to>
      <xdr:col>23</xdr:col>
      <xdr:colOff>184150</xdr:colOff>
      <xdr:row>85</xdr:row>
      <xdr:rowOff>65491</xdr:rowOff>
    </xdr:to>
    <xdr:sp macro="" textlink="">
      <xdr:nvSpPr>
        <xdr:cNvPr id="216" name="楕円 215"/>
        <xdr:cNvSpPr/>
      </xdr:nvSpPr>
      <xdr:spPr>
        <a:xfrm>
          <a:off x="4902200" y="145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107418</xdr:rowOff>
    </xdr:from>
    <xdr:ext cx="762000" cy="259045"/>
    <xdr:sp macro="" textlink="">
      <xdr:nvSpPr>
        <xdr:cNvPr id="217" name="人件費・物件費等の状況該当値テキスト"/>
        <xdr:cNvSpPr txBox="1"/>
      </xdr:nvSpPr>
      <xdr:spPr>
        <a:xfrm>
          <a:off x="5041900" y="145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75760</xdr:rowOff>
    </xdr:from>
    <xdr:to>
      <xdr:col>19</xdr:col>
      <xdr:colOff>184150</xdr:colOff>
      <xdr:row>85</xdr:row>
      <xdr:rowOff>5910</xdr:rowOff>
    </xdr:to>
    <xdr:sp macro="" textlink="">
      <xdr:nvSpPr>
        <xdr:cNvPr id="218" name="楕円 217"/>
        <xdr:cNvSpPr/>
      </xdr:nvSpPr>
      <xdr:spPr>
        <a:xfrm>
          <a:off x="4064000" y="144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162137</xdr:rowOff>
    </xdr:from>
    <xdr:ext cx="736600" cy="259045"/>
    <xdr:sp macro="" textlink="">
      <xdr:nvSpPr>
        <xdr:cNvPr id="219" name="テキスト ボックス 218"/>
        <xdr:cNvSpPr txBox="1"/>
      </xdr:nvSpPr>
      <xdr:spPr>
        <a:xfrm>
          <a:off x="3733800" y="145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10243</xdr:rowOff>
    </xdr:from>
    <xdr:to>
      <xdr:col>15</xdr:col>
      <xdr:colOff>133350</xdr:colOff>
      <xdr:row>84</xdr:row>
      <xdr:rowOff>111843</xdr:rowOff>
    </xdr:to>
    <xdr:sp macro="" textlink="">
      <xdr:nvSpPr>
        <xdr:cNvPr id="220" name="楕円 219"/>
        <xdr:cNvSpPr/>
      </xdr:nvSpPr>
      <xdr:spPr>
        <a:xfrm>
          <a:off x="3175000" y="144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96620</xdr:rowOff>
    </xdr:from>
    <xdr:ext cx="762000" cy="259045"/>
    <xdr:sp macro="" textlink="">
      <xdr:nvSpPr>
        <xdr:cNvPr id="221" name="テキスト ボックス 220"/>
        <xdr:cNvSpPr txBox="1"/>
      </xdr:nvSpPr>
      <xdr:spPr>
        <a:xfrm>
          <a:off x="2844800" y="144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143604</xdr:rowOff>
    </xdr:from>
    <xdr:to>
      <xdr:col>11</xdr:col>
      <xdr:colOff>82550</xdr:colOff>
      <xdr:row>84</xdr:row>
      <xdr:rowOff>73754</xdr:rowOff>
    </xdr:to>
    <xdr:sp macro="" textlink="">
      <xdr:nvSpPr>
        <xdr:cNvPr id="222" name="楕円 221"/>
        <xdr:cNvSpPr/>
      </xdr:nvSpPr>
      <xdr:spPr>
        <a:xfrm>
          <a:off x="2286000" y="143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58531</xdr:rowOff>
    </xdr:from>
    <xdr:ext cx="762000" cy="259045"/>
    <xdr:sp macro="" textlink="">
      <xdr:nvSpPr>
        <xdr:cNvPr id="223" name="テキスト ボックス 222"/>
        <xdr:cNvSpPr txBox="1"/>
      </xdr:nvSpPr>
      <xdr:spPr>
        <a:xfrm>
          <a:off x="1955800" y="1446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131257</xdr:rowOff>
    </xdr:from>
    <xdr:to>
      <xdr:col>7</xdr:col>
      <xdr:colOff>31750</xdr:colOff>
      <xdr:row>84</xdr:row>
      <xdr:rowOff>61407</xdr:rowOff>
    </xdr:to>
    <xdr:sp macro="" textlink="">
      <xdr:nvSpPr>
        <xdr:cNvPr id="224" name="楕円 223"/>
        <xdr:cNvSpPr/>
      </xdr:nvSpPr>
      <xdr:spPr>
        <a:xfrm>
          <a:off x="1397000" y="143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46184</xdr:rowOff>
    </xdr:from>
    <xdr:ext cx="762000" cy="259045"/>
    <xdr:sp macro="" textlink="">
      <xdr:nvSpPr>
        <xdr:cNvPr id="225" name="テキスト ボックス 224"/>
        <xdr:cNvSpPr txBox="1"/>
      </xdr:nvSpPr>
      <xdr:spPr>
        <a:xfrm>
          <a:off x="1066800" y="1444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級別標準職務表の見直しにより、一定の昇給抑制が図られており、全国町村平均と同程度に留まっている。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71966</xdr:rowOff>
    </xdr:to>
    <xdr:cxnSp macro="">
      <xdr:nvCxnSpPr>
        <xdr:cNvPr id="259" name="直線コネクタ 258"/>
        <xdr:cNvCxnSpPr/>
      </xdr:nvCxnSpPr>
      <xdr:spPr>
        <a:xfrm>
          <a:off x="16179800" y="14645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47978</xdr:rowOff>
    </xdr:to>
    <xdr:cxnSp macro="">
      <xdr:nvCxnSpPr>
        <xdr:cNvPr id="262" name="直線コネクタ 261"/>
        <xdr:cNvCxnSpPr/>
      </xdr:nvCxnSpPr>
      <xdr:spPr>
        <a:xfrm flipV="1">
          <a:off x="15290800" y="1464521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115005</xdr:rowOff>
    </xdr:to>
    <xdr:cxnSp macro="">
      <xdr:nvCxnSpPr>
        <xdr:cNvPr id="265" name="直線コネクタ 264"/>
        <xdr:cNvCxnSpPr/>
      </xdr:nvCxnSpPr>
      <xdr:spPr>
        <a:xfrm flipV="1">
          <a:off x="14401800" y="147926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86</xdr:row>
      <xdr:rowOff>128411</xdr:rowOff>
    </xdr:to>
    <xdr:cxnSp macro="">
      <xdr:nvCxnSpPr>
        <xdr:cNvPr id="268" name="直線コネクタ 267"/>
        <xdr:cNvCxnSpPr/>
      </xdr:nvCxnSpPr>
      <xdr:spPr>
        <a:xfrm flipV="1">
          <a:off x="13512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8" name="楕円 277"/>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9"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80" name="楕円 279"/>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81" name="テキスト ボックス 280"/>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82" name="楕円 281"/>
        <xdr:cNvSpPr/>
      </xdr:nvSpPr>
      <xdr:spPr>
        <a:xfrm>
          <a:off x="15240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83" name="テキスト ボックス 282"/>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4" name="楕円 283"/>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5" name="テキスト ボックス 284"/>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6" name="楕円 285"/>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7" name="テキスト ボックス 286"/>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年々人口が減少することにより、人口千人当たり職員数は増加していて、さらに、令和元年度の大量退職を見越して、平成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年度から退職分の補充に加え、前倒しでの新規職員採用を行うことで一時的に職員数が増加している。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85090</xdr:rowOff>
    </xdr:from>
    <xdr:to>
      <xdr:col>81</xdr:col>
      <xdr:colOff>44450</xdr:colOff>
      <xdr:row>65</xdr:row>
      <xdr:rowOff>104624</xdr:rowOff>
    </xdr:to>
    <xdr:cxnSp macro="">
      <xdr:nvCxnSpPr>
        <xdr:cNvPr id="324" name="直線コネクタ 323"/>
        <xdr:cNvCxnSpPr/>
      </xdr:nvCxnSpPr>
      <xdr:spPr>
        <a:xfrm>
          <a:off x="16179800" y="11229340"/>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41426</xdr:rowOff>
    </xdr:from>
    <xdr:to>
      <xdr:col>77</xdr:col>
      <xdr:colOff>44450</xdr:colOff>
      <xdr:row>65</xdr:row>
      <xdr:rowOff>85090</xdr:rowOff>
    </xdr:to>
    <xdr:cxnSp macro="">
      <xdr:nvCxnSpPr>
        <xdr:cNvPr id="327" name="直線コネクタ 326"/>
        <xdr:cNvCxnSpPr/>
      </xdr:nvCxnSpPr>
      <xdr:spPr>
        <a:xfrm>
          <a:off x="15290800" y="11185676"/>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10402</xdr:rowOff>
    </xdr:from>
    <xdr:to>
      <xdr:col>72</xdr:col>
      <xdr:colOff>203200</xdr:colOff>
      <xdr:row>65</xdr:row>
      <xdr:rowOff>41426</xdr:rowOff>
    </xdr:to>
    <xdr:cxnSp macro="">
      <xdr:nvCxnSpPr>
        <xdr:cNvPr id="330" name="直線コネクタ 329"/>
        <xdr:cNvCxnSpPr/>
      </xdr:nvCxnSpPr>
      <xdr:spPr>
        <a:xfrm>
          <a:off x="14401800" y="1115465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134741</xdr:rowOff>
    </xdr:from>
    <xdr:to>
      <xdr:col>68</xdr:col>
      <xdr:colOff>152400</xdr:colOff>
      <xdr:row>65</xdr:row>
      <xdr:rowOff>10402</xdr:rowOff>
    </xdr:to>
    <xdr:cxnSp macro="">
      <xdr:nvCxnSpPr>
        <xdr:cNvPr id="333" name="直線コネクタ 332"/>
        <xdr:cNvCxnSpPr/>
      </xdr:nvCxnSpPr>
      <xdr:spPr>
        <a:xfrm>
          <a:off x="13512800" y="11107541"/>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53824</xdr:rowOff>
    </xdr:from>
    <xdr:to>
      <xdr:col>81</xdr:col>
      <xdr:colOff>95250</xdr:colOff>
      <xdr:row>65</xdr:row>
      <xdr:rowOff>155424</xdr:rowOff>
    </xdr:to>
    <xdr:sp macro="" textlink="">
      <xdr:nvSpPr>
        <xdr:cNvPr id="343" name="楕円 342"/>
        <xdr:cNvSpPr/>
      </xdr:nvSpPr>
      <xdr:spPr>
        <a:xfrm>
          <a:off x="16967200" y="111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25901</xdr:rowOff>
    </xdr:from>
    <xdr:ext cx="762000" cy="259045"/>
    <xdr:sp macro="" textlink="">
      <xdr:nvSpPr>
        <xdr:cNvPr id="344" name="定員管理の状況該当値テキスト"/>
        <xdr:cNvSpPr txBox="1"/>
      </xdr:nvSpPr>
      <xdr:spPr>
        <a:xfrm>
          <a:off x="17106900" y="1117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34290</xdr:rowOff>
    </xdr:from>
    <xdr:to>
      <xdr:col>77</xdr:col>
      <xdr:colOff>95250</xdr:colOff>
      <xdr:row>65</xdr:row>
      <xdr:rowOff>135890</xdr:rowOff>
    </xdr:to>
    <xdr:sp macro="" textlink="">
      <xdr:nvSpPr>
        <xdr:cNvPr id="345" name="楕円 344"/>
        <xdr:cNvSpPr/>
      </xdr:nvSpPr>
      <xdr:spPr>
        <a:xfrm>
          <a:off x="16129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120667</xdr:rowOff>
    </xdr:from>
    <xdr:ext cx="736600" cy="259045"/>
    <xdr:sp macro="" textlink="">
      <xdr:nvSpPr>
        <xdr:cNvPr id="346" name="テキスト ボックス 345"/>
        <xdr:cNvSpPr txBox="1"/>
      </xdr:nvSpPr>
      <xdr:spPr>
        <a:xfrm>
          <a:off x="15798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162076</xdr:rowOff>
    </xdr:from>
    <xdr:to>
      <xdr:col>73</xdr:col>
      <xdr:colOff>44450</xdr:colOff>
      <xdr:row>65</xdr:row>
      <xdr:rowOff>92226</xdr:rowOff>
    </xdr:to>
    <xdr:sp macro="" textlink="">
      <xdr:nvSpPr>
        <xdr:cNvPr id="347" name="楕円 346"/>
        <xdr:cNvSpPr/>
      </xdr:nvSpPr>
      <xdr:spPr>
        <a:xfrm>
          <a:off x="15240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77003</xdr:rowOff>
    </xdr:from>
    <xdr:ext cx="762000" cy="259045"/>
    <xdr:sp macro="" textlink="">
      <xdr:nvSpPr>
        <xdr:cNvPr id="348" name="テキスト ボックス 347"/>
        <xdr:cNvSpPr txBox="1"/>
      </xdr:nvSpPr>
      <xdr:spPr>
        <a:xfrm>
          <a:off x="14909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131052</xdr:rowOff>
    </xdr:from>
    <xdr:to>
      <xdr:col>68</xdr:col>
      <xdr:colOff>203200</xdr:colOff>
      <xdr:row>65</xdr:row>
      <xdr:rowOff>61202</xdr:rowOff>
    </xdr:to>
    <xdr:sp macro="" textlink="">
      <xdr:nvSpPr>
        <xdr:cNvPr id="349" name="楕円 348"/>
        <xdr:cNvSpPr/>
      </xdr:nvSpPr>
      <xdr:spPr>
        <a:xfrm>
          <a:off x="14351000" y="111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45979</xdr:rowOff>
    </xdr:from>
    <xdr:ext cx="762000" cy="259045"/>
    <xdr:sp macro="" textlink="">
      <xdr:nvSpPr>
        <xdr:cNvPr id="350" name="テキスト ボックス 349"/>
        <xdr:cNvSpPr txBox="1"/>
      </xdr:nvSpPr>
      <xdr:spPr>
        <a:xfrm>
          <a:off x="14020800" y="111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83941</xdr:rowOff>
    </xdr:from>
    <xdr:to>
      <xdr:col>64</xdr:col>
      <xdr:colOff>152400</xdr:colOff>
      <xdr:row>65</xdr:row>
      <xdr:rowOff>14091</xdr:rowOff>
    </xdr:to>
    <xdr:sp macro="" textlink="">
      <xdr:nvSpPr>
        <xdr:cNvPr id="351" name="楕円 350"/>
        <xdr:cNvSpPr/>
      </xdr:nvSpPr>
      <xdr:spPr>
        <a:xfrm>
          <a:off x="13462000" y="110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170318</xdr:rowOff>
    </xdr:from>
    <xdr:ext cx="762000" cy="259045"/>
    <xdr:sp macro="" textlink="">
      <xdr:nvSpPr>
        <xdr:cNvPr id="352" name="テキスト ボックス 351"/>
        <xdr:cNvSpPr txBox="1"/>
      </xdr:nvSpPr>
      <xdr:spPr>
        <a:xfrm>
          <a:off x="13131800" y="1114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令和元年度単年度比率が上昇したため、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ポイント増となった。令和元年度からの一本算定により普通交付税が約</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百万円減となったことが主な要因である。今後、普通交付税の更なる減額や、庁舎耐震改修、葬斎場や小中学校の建設工事など大型事業に係る合併特例債等の元利償還金の増加が見込まれることから、実質公債費比率は更に上昇すると見込まれ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119063</xdr:rowOff>
    </xdr:from>
    <xdr:to>
      <xdr:col>81</xdr:col>
      <xdr:colOff>44450</xdr:colOff>
      <xdr:row>36</xdr:row>
      <xdr:rowOff>137160</xdr:rowOff>
    </xdr:to>
    <xdr:cxnSp macro="">
      <xdr:nvCxnSpPr>
        <xdr:cNvPr id="386" name="直線コネクタ 385"/>
        <xdr:cNvCxnSpPr/>
      </xdr:nvCxnSpPr>
      <xdr:spPr>
        <a:xfrm>
          <a:off x="16179800" y="629126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100965</xdr:rowOff>
    </xdr:from>
    <xdr:to>
      <xdr:col>77</xdr:col>
      <xdr:colOff>44450</xdr:colOff>
      <xdr:row>36</xdr:row>
      <xdr:rowOff>119063</xdr:rowOff>
    </xdr:to>
    <xdr:cxnSp macro="">
      <xdr:nvCxnSpPr>
        <xdr:cNvPr id="389" name="直線コネクタ 388"/>
        <xdr:cNvCxnSpPr/>
      </xdr:nvCxnSpPr>
      <xdr:spPr>
        <a:xfrm>
          <a:off x="15290800" y="627316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100965</xdr:rowOff>
    </xdr:from>
    <xdr:to>
      <xdr:col>72</xdr:col>
      <xdr:colOff>203200</xdr:colOff>
      <xdr:row>36</xdr:row>
      <xdr:rowOff>100965</xdr:rowOff>
    </xdr:to>
    <xdr:cxnSp macro="">
      <xdr:nvCxnSpPr>
        <xdr:cNvPr id="392" name="直線コネクタ 391"/>
        <xdr:cNvCxnSpPr/>
      </xdr:nvCxnSpPr>
      <xdr:spPr>
        <a:xfrm>
          <a:off x="14401800" y="62731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100965</xdr:rowOff>
    </xdr:from>
    <xdr:to>
      <xdr:col>68</xdr:col>
      <xdr:colOff>152400</xdr:colOff>
      <xdr:row>36</xdr:row>
      <xdr:rowOff>102976</xdr:rowOff>
    </xdr:to>
    <xdr:cxnSp macro="">
      <xdr:nvCxnSpPr>
        <xdr:cNvPr id="395" name="直線コネクタ 394"/>
        <xdr:cNvCxnSpPr/>
      </xdr:nvCxnSpPr>
      <xdr:spPr>
        <a:xfrm flipV="1">
          <a:off x="13512800" y="627316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86360</xdr:rowOff>
    </xdr:from>
    <xdr:to>
      <xdr:col>81</xdr:col>
      <xdr:colOff>95250</xdr:colOff>
      <xdr:row>37</xdr:row>
      <xdr:rowOff>16510</xdr:rowOff>
    </xdr:to>
    <xdr:sp macro="" textlink="">
      <xdr:nvSpPr>
        <xdr:cNvPr id="405" name="楕円 404"/>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102887</xdr:rowOff>
    </xdr:from>
    <xdr:ext cx="762000" cy="259045"/>
    <xdr:sp macro="" textlink="">
      <xdr:nvSpPr>
        <xdr:cNvPr id="406" name="公債費負担の状況該当値テキスト"/>
        <xdr:cNvSpPr txBox="1"/>
      </xdr:nvSpPr>
      <xdr:spPr>
        <a:xfrm>
          <a:off x="17106900" y="61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68263</xdr:rowOff>
    </xdr:from>
    <xdr:to>
      <xdr:col>77</xdr:col>
      <xdr:colOff>95250</xdr:colOff>
      <xdr:row>36</xdr:row>
      <xdr:rowOff>169863</xdr:rowOff>
    </xdr:to>
    <xdr:sp macro="" textlink="">
      <xdr:nvSpPr>
        <xdr:cNvPr id="407" name="楕円 406"/>
        <xdr:cNvSpPr/>
      </xdr:nvSpPr>
      <xdr:spPr>
        <a:xfrm>
          <a:off x="16129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8590</xdr:rowOff>
    </xdr:from>
    <xdr:ext cx="736600" cy="259045"/>
    <xdr:sp macro="" textlink="">
      <xdr:nvSpPr>
        <xdr:cNvPr id="408" name="テキスト ボックス 407"/>
        <xdr:cNvSpPr txBox="1"/>
      </xdr:nvSpPr>
      <xdr:spPr>
        <a:xfrm>
          <a:off x="15798800" y="600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50165</xdr:rowOff>
    </xdr:from>
    <xdr:to>
      <xdr:col>73</xdr:col>
      <xdr:colOff>44450</xdr:colOff>
      <xdr:row>36</xdr:row>
      <xdr:rowOff>151765</xdr:rowOff>
    </xdr:to>
    <xdr:sp macro="" textlink="">
      <xdr:nvSpPr>
        <xdr:cNvPr id="409" name="楕円 408"/>
        <xdr:cNvSpPr/>
      </xdr:nvSpPr>
      <xdr:spPr>
        <a:xfrm>
          <a:off x="15240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161942</xdr:rowOff>
    </xdr:from>
    <xdr:ext cx="762000" cy="259045"/>
    <xdr:sp macro="" textlink="">
      <xdr:nvSpPr>
        <xdr:cNvPr id="410" name="テキスト ボックス 409"/>
        <xdr:cNvSpPr txBox="1"/>
      </xdr:nvSpPr>
      <xdr:spPr>
        <a:xfrm>
          <a:off x="14909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50165</xdr:rowOff>
    </xdr:from>
    <xdr:to>
      <xdr:col>68</xdr:col>
      <xdr:colOff>203200</xdr:colOff>
      <xdr:row>36</xdr:row>
      <xdr:rowOff>151765</xdr:rowOff>
    </xdr:to>
    <xdr:sp macro="" textlink="">
      <xdr:nvSpPr>
        <xdr:cNvPr id="411" name="楕円 410"/>
        <xdr:cNvSpPr/>
      </xdr:nvSpPr>
      <xdr:spPr>
        <a:xfrm>
          <a:off x="14351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161942</xdr:rowOff>
    </xdr:from>
    <xdr:ext cx="762000" cy="259045"/>
    <xdr:sp macro="" textlink="">
      <xdr:nvSpPr>
        <xdr:cNvPr id="412" name="テキスト ボックス 411"/>
        <xdr:cNvSpPr txBox="1"/>
      </xdr:nvSpPr>
      <xdr:spPr>
        <a:xfrm>
          <a:off x="14020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52176</xdr:rowOff>
    </xdr:from>
    <xdr:to>
      <xdr:col>64</xdr:col>
      <xdr:colOff>152400</xdr:colOff>
      <xdr:row>36</xdr:row>
      <xdr:rowOff>153776</xdr:rowOff>
    </xdr:to>
    <xdr:sp macro="" textlink="">
      <xdr:nvSpPr>
        <xdr:cNvPr id="413" name="楕円 412"/>
        <xdr:cNvSpPr/>
      </xdr:nvSpPr>
      <xdr:spPr>
        <a:xfrm>
          <a:off x="134620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163953</xdr:rowOff>
    </xdr:from>
    <xdr:ext cx="762000" cy="259045"/>
    <xdr:sp macro="" textlink="">
      <xdr:nvSpPr>
        <xdr:cNvPr id="414" name="テキスト ボックス 413"/>
        <xdr:cNvSpPr txBox="1"/>
      </xdr:nvSpPr>
      <xdr:spPr>
        <a:xfrm>
          <a:off x="13131800" y="599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ポイントの大幅増となった。要因として、地方債現在高の約</a:t>
          </a:r>
          <a:r>
            <a:rPr kumimoji="1" lang="en-US" altLang="ja-JP" sz="1300">
              <a:latin typeface="ＭＳ Ｐゴシック" panose="020B0600070205080204" pitchFamily="50" charset="-128"/>
              <a:ea typeface="ＭＳ Ｐゴシック" panose="020B0600070205080204" pitchFamily="50" charset="-128"/>
            </a:rPr>
            <a:t>737</a:t>
          </a:r>
          <a:r>
            <a:rPr kumimoji="1" lang="ja-JP" altLang="en-US" sz="1300">
              <a:latin typeface="ＭＳ Ｐゴシック" panose="020B0600070205080204" pitchFamily="50" charset="-128"/>
              <a:ea typeface="ＭＳ Ｐゴシック" panose="020B0600070205080204" pitchFamily="50" charset="-128"/>
            </a:rPr>
            <a:t>百万円の増、財政調整基金</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百万円と減債基金</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百万円の取り崩しなどによる充当可能基金残高の大幅減等が挙げられる。今後についても、地方債の発行額が償還予定額を上回ることや基金の更なる取崩しが見込まれるため、将来負担比率は悪化していく見込みであ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22648</xdr:rowOff>
    </xdr:from>
    <xdr:to>
      <xdr:col>81</xdr:col>
      <xdr:colOff>44450</xdr:colOff>
      <xdr:row>14</xdr:row>
      <xdr:rowOff>124396</xdr:rowOff>
    </xdr:to>
    <xdr:cxnSp macro="">
      <xdr:nvCxnSpPr>
        <xdr:cNvPr id="448" name="直線コネクタ 447"/>
        <xdr:cNvCxnSpPr/>
      </xdr:nvCxnSpPr>
      <xdr:spPr>
        <a:xfrm>
          <a:off x="16179800" y="2422948"/>
          <a:ext cx="838200" cy="10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169164</xdr:rowOff>
    </xdr:from>
    <xdr:to>
      <xdr:col>77</xdr:col>
      <xdr:colOff>44450</xdr:colOff>
      <xdr:row>14</xdr:row>
      <xdr:rowOff>22648</xdr:rowOff>
    </xdr:to>
    <xdr:cxnSp macro="">
      <xdr:nvCxnSpPr>
        <xdr:cNvPr id="451" name="直線コネクタ 450"/>
        <xdr:cNvCxnSpPr/>
      </xdr:nvCxnSpPr>
      <xdr:spPr>
        <a:xfrm>
          <a:off x="15290800" y="2398014"/>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4" name="フローチャート: 判断 453"/>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5" name="テキスト ボックス 454"/>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6" name="フローチャート: 判断 455"/>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7" name="テキスト ボックス 456"/>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58" name="フローチャート: 判断 457"/>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59" name="テキスト ボックス 458"/>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73596</xdr:rowOff>
    </xdr:from>
    <xdr:to>
      <xdr:col>81</xdr:col>
      <xdr:colOff>95250</xdr:colOff>
      <xdr:row>15</xdr:row>
      <xdr:rowOff>3746</xdr:rowOff>
    </xdr:to>
    <xdr:sp macro="" textlink="">
      <xdr:nvSpPr>
        <xdr:cNvPr id="465" name="楕円 464"/>
        <xdr:cNvSpPr/>
      </xdr:nvSpPr>
      <xdr:spPr>
        <a:xfrm>
          <a:off x="16967200" y="24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90123</xdr:rowOff>
    </xdr:from>
    <xdr:ext cx="762000" cy="259045"/>
    <xdr:sp macro="" textlink="">
      <xdr:nvSpPr>
        <xdr:cNvPr id="466" name="将来負担の状況該当値テキスト"/>
        <xdr:cNvSpPr txBox="1"/>
      </xdr:nvSpPr>
      <xdr:spPr>
        <a:xfrm>
          <a:off x="17106900" y="231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143298</xdr:rowOff>
    </xdr:from>
    <xdr:to>
      <xdr:col>77</xdr:col>
      <xdr:colOff>95250</xdr:colOff>
      <xdr:row>14</xdr:row>
      <xdr:rowOff>73448</xdr:rowOff>
    </xdr:to>
    <xdr:sp macro="" textlink="">
      <xdr:nvSpPr>
        <xdr:cNvPr id="467" name="楕円 466"/>
        <xdr:cNvSpPr/>
      </xdr:nvSpPr>
      <xdr:spPr>
        <a:xfrm>
          <a:off x="16129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68" name="テキスト ボックス 467"/>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118364</xdr:rowOff>
    </xdr:from>
    <xdr:to>
      <xdr:col>73</xdr:col>
      <xdr:colOff>44450</xdr:colOff>
      <xdr:row>14</xdr:row>
      <xdr:rowOff>48514</xdr:rowOff>
    </xdr:to>
    <xdr:sp macro="" textlink="">
      <xdr:nvSpPr>
        <xdr:cNvPr id="469" name="楕円 468"/>
        <xdr:cNvSpPr/>
      </xdr:nvSpPr>
      <xdr:spPr>
        <a:xfrm>
          <a:off x="15240000" y="23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58691</xdr:rowOff>
    </xdr:from>
    <xdr:ext cx="762000" cy="259045"/>
    <xdr:sp macro="" textlink="">
      <xdr:nvSpPr>
        <xdr:cNvPr id="470" name="テキスト ボックス 469"/>
        <xdr:cNvSpPr txBox="1"/>
      </xdr:nvSpPr>
      <xdr:spPr>
        <a:xfrm>
          <a:off x="14909800" y="211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26,439
26,336
139.42
26,564,231
25,792,248
446,651
12,104,245
27,756,810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改定等の影響に加え、将来の大量退職を見越して、職員の年齢構成に歪みが生じないよう、採用者数の平準化を図るため、前倒しでの新規職員の採用を行っているため、人件費に係る経常収支比率は、上昇を続けていたが、令和元年度からの退職手当負担金の改定により前年度比</a:t>
          </a:r>
          <a:r>
            <a:rPr kumimoji="1" lang="en-US" altLang="ja-JP" sz="1300">
              <a:latin typeface="ＭＳ Ｐゴシック" panose="020B0600070205080204" pitchFamily="50" charset="-128"/>
              <a:ea typeface="ＭＳ Ｐゴシック" panose="020B0600070205080204" pitchFamily="50" charset="-128"/>
            </a:rPr>
            <a:t>403</a:t>
          </a:r>
          <a:r>
            <a:rPr kumimoji="1" lang="ja-JP" altLang="en-US" sz="1300">
              <a:latin typeface="ＭＳ Ｐゴシック" panose="020B0600070205080204" pitchFamily="50" charset="-128"/>
              <a:ea typeface="ＭＳ Ｐゴシック" panose="020B0600070205080204" pitchFamily="50" charset="-128"/>
            </a:rPr>
            <a:t>百万円減となったため、経常収支比率は前年度比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38</xdr:row>
      <xdr:rowOff>5080</xdr:rowOff>
    </xdr:to>
    <xdr:cxnSp macro="">
      <xdr:nvCxnSpPr>
        <xdr:cNvPr id="66" name="直線コネクタ 65"/>
        <xdr:cNvCxnSpPr/>
      </xdr:nvCxnSpPr>
      <xdr:spPr>
        <a:xfrm flipV="1">
          <a:off x="3987800" y="63982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5080</xdr:rowOff>
    </xdr:to>
    <xdr:cxnSp macro="">
      <xdr:nvCxnSpPr>
        <xdr:cNvPr id="69" name="直線コネクタ 68"/>
        <xdr:cNvCxnSpPr/>
      </xdr:nvCxnSpPr>
      <xdr:spPr>
        <a:xfrm>
          <a:off x="3098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138430</xdr:rowOff>
    </xdr:to>
    <xdr:cxnSp macro="">
      <xdr:nvCxnSpPr>
        <xdr:cNvPr id="72" name="直線コネクタ 71"/>
        <xdr:cNvCxnSpPr/>
      </xdr:nvCxnSpPr>
      <xdr:spPr>
        <a:xfrm>
          <a:off x="2209800" y="6390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46990</xdr:rowOff>
    </xdr:to>
    <xdr:cxnSp macro="">
      <xdr:nvCxnSpPr>
        <xdr:cNvPr id="75" name="直線コネクタ 74"/>
        <xdr:cNvCxnSpPr/>
      </xdr:nvCxnSpPr>
      <xdr:spPr>
        <a:xfrm>
          <a:off x="1320800" y="6253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物件費に係る経常収支比率が類似団体平均より高い理由として、合併前の旧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町がそれぞれ有し、現在も残っている複数の類似施設の管理運営を行っていることが挙げられる。今後、公共施設等総合管理計画に基づく施設の統廃合、集約化を行うとともに、指定管理者制度等の活用による施設管理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34472</xdr:rowOff>
    </xdr:from>
    <xdr:to>
      <xdr:col>82</xdr:col>
      <xdr:colOff>107950</xdr:colOff>
      <xdr:row>20</xdr:row>
      <xdr:rowOff>110672</xdr:rowOff>
    </xdr:to>
    <xdr:cxnSp macro="">
      <xdr:nvCxnSpPr>
        <xdr:cNvPr id="129" name="直線コネクタ 128"/>
        <xdr:cNvCxnSpPr/>
      </xdr:nvCxnSpPr>
      <xdr:spPr>
        <a:xfrm>
          <a:off x="15671800" y="34634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75293</xdr:rowOff>
    </xdr:from>
    <xdr:to>
      <xdr:col>78</xdr:col>
      <xdr:colOff>69850</xdr:colOff>
      <xdr:row>20</xdr:row>
      <xdr:rowOff>34472</xdr:rowOff>
    </xdr:to>
    <xdr:cxnSp macro="">
      <xdr:nvCxnSpPr>
        <xdr:cNvPr id="132" name="直線コネクタ 131"/>
        <xdr:cNvCxnSpPr/>
      </xdr:nvCxnSpPr>
      <xdr:spPr>
        <a:xfrm>
          <a:off x="14782800" y="3332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19</xdr:row>
      <xdr:rowOff>75293</xdr:rowOff>
    </xdr:to>
    <xdr:cxnSp macro="">
      <xdr:nvCxnSpPr>
        <xdr:cNvPr id="135" name="直線コネクタ 134"/>
        <xdr:cNvCxnSpPr/>
      </xdr:nvCxnSpPr>
      <xdr:spPr>
        <a:xfrm>
          <a:off x="13893800" y="3245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148771</xdr:rowOff>
    </xdr:from>
    <xdr:to>
      <xdr:col>69</xdr:col>
      <xdr:colOff>92075</xdr:colOff>
      <xdr:row>18</xdr:row>
      <xdr:rowOff>159657</xdr:rowOff>
    </xdr:to>
    <xdr:cxnSp macro="">
      <xdr:nvCxnSpPr>
        <xdr:cNvPr id="138" name="直線コネクタ 137"/>
        <xdr:cNvCxnSpPr/>
      </xdr:nvCxnSpPr>
      <xdr:spPr>
        <a:xfrm>
          <a:off x="13004800" y="3234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59872</xdr:rowOff>
    </xdr:from>
    <xdr:to>
      <xdr:col>82</xdr:col>
      <xdr:colOff>158750</xdr:colOff>
      <xdr:row>20</xdr:row>
      <xdr:rowOff>161472</xdr:rowOff>
    </xdr:to>
    <xdr:sp macro="" textlink="">
      <xdr:nvSpPr>
        <xdr:cNvPr id="148" name="楕円 147"/>
        <xdr:cNvSpPr/>
      </xdr:nvSpPr>
      <xdr:spPr>
        <a:xfrm>
          <a:off x="164592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31949</xdr:rowOff>
    </xdr:from>
    <xdr:ext cx="762000" cy="259045"/>
    <xdr:sp macro="" textlink="">
      <xdr:nvSpPr>
        <xdr:cNvPr id="149" name="物件費該当値テキスト"/>
        <xdr:cNvSpPr txBox="1"/>
      </xdr:nvSpPr>
      <xdr:spPr>
        <a:xfrm>
          <a:off x="16598900" y="3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155122</xdr:rowOff>
    </xdr:from>
    <xdr:to>
      <xdr:col>78</xdr:col>
      <xdr:colOff>120650</xdr:colOff>
      <xdr:row>20</xdr:row>
      <xdr:rowOff>85272</xdr:rowOff>
    </xdr:to>
    <xdr:sp macro="" textlink="">
      <xdr:nvSpPr>
        <xdr:cNvPr id="150" name="楕円 149"/>
        <xdr:cNvSpPr/>
      </xdr:nvSpPr>
      <xdr:spPr>
        <a:xfrm>
          <a:off x="15621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70049</xdr:rowOff>
    </xdr:from>
    <xdr:ext cx="736600" cy="259045"/>
    <xdr:sp macro="" textlink="">
      <xdr:nvSpPr>
        <xdr:cNvPr id="151" name="テキスト ボックス 150"/>
        <xdr:cNvSpPr txBox="1"/>
      </xdr:nvSpPr>
      <xdr:spPr>
        <a:xfrm>
          <a:off x="15290800" y="3499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24493</xdr:rowOff>
    </xdr:from>
    <xdr:to>
      <xdr:col>74</xdr:col>
      <xdr:colOff>31750</xdr:colOff>
      <xdr:row>19</xdr:row>
      <xdr:rowOff>126093</xdr:rowOff>
    </xdr:to>
    <xdr:sp macro="" textlink="">
      <xdr:nvSpPr>
        <xdr:cNvPr id="152" name="楕円 151"/>
        <xdr:cNvSpPr/>
      </xdr:nvSpPr>
      <xdr:spPr>
        <a:xfrm>
          <a:off x="14732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110870</xdr:rowOff>
    </xdr:from>
    <xdr:ext cx="762000" cy="259045"/>
    <xdr:sp macro="" textlink="">
      <xdr:nvSpPr>
        <xdr:cNvPr id="153" name="テキスト ボックス 152"/>
        <xdr:cNvSpPr txBox="1"/>
      </xdr:nvSpPr>
      <xdr:spPr>
        <a:xfrm>
          <a:off x="14401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4" name="楕円 153"/>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5" name="テキスト ボックス 154"/>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97971</xdr:rowOff>
    </xdr:from>
    <xdr:to>
      <xdr:col>65</xdr:col>
      <xdr:colOff>53975</xdr:colOff>
      <xdr:row>19</xdr:row>
      <xdr:rowOff>28122</xdr:rowOff>
    </xdr:to>
    <xdr:sp macro="" textlink="">
      <xdr:nvSpPr>
        <xdr:cNvPr id="156" name="楕円 155"/>
        <xdr:cNvSpPr/>
      </xdr:nvSpPr>
      <xdr:spPr>
        <a:xfrm>
          <a:off x="12954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12899</xdr:rowOff>
    </xdr:from>
    <xdr:ext cx="762000" cy="259045"/>
    <xdr:sp macro="" textlink="">
      <xdr:nvSpPr>
        <xdr:cNvPr id="157" name="テキスト ボックス 156"/>
        <xdr:cNvSpPr txBox="1"/>
      </xdr:nvSpPr>
      <xdr:spPr>
        <a:xfrm>
          <a:off x="12623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月からの、幼児教育・保育の無償化による、児童福祉費に係る扶助費の増加により、前年度比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ポイント増となったが、扶助費に係る経常収支比率は類似団体平均を下回っている。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118835</xdr:rowOff>
    </xdr:to>
    <xdr:cxnSp macro="">
      <xdr:nvCxnSpPr>
        <xdr:cNvPr id="192" name="直線コネクタ 191"/>
        <xdr:cNvCxnSpPr/>
      </xdr:nvCxnSpPr>
      <xdr:spPr>
        <a:xfrm>
          <a:off x="3987800" y="94288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64407</xdr:rowOff>
    </xdr:to>
    <xdr:cxnSp macro="">
      <xdr:nvCxnSpPr>
        <xdr:cNvPr id="195" name="直線コネクタ 194"/>
        <xdr:cNvCxnSpPr/>
      </xdr:nvCxnSpPr>
      <xdr:spPr>
        <a:xfrm flipV="1">
          <a:off x="3098800" y="942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64407</xdr:rowOff>
    </xdr:to>
    <xdr:cxnSp macro="">
      <xdr:nvCxnSpPr>
        <xdr:cNvPr id="198" name="直線コネクタ 197"/>
        <xdr:cNvCxnSpPr/>
      </xdr:nvCxnSpPr>
      <xdr:spPr>
        <a:xfrm>
          <a:off x="2209800" y="9461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31750</xdr:rowOff>
    </xdr:to>
    <xdr:cxnSp macro="">
      <xdr:nvCxnSpPr>
        <xdr:cNvPr id="201" name="直線コネクタ 200"/>
        <xdr:cNvCxnSpPr/>
      </xdr:nvCxnSpPr>
      <xdr:spPr>
        <a:xfrm>
          <a:off x="1320800" y="9450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1" name="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2"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13" name="楕円 212"/>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4" name="テキスト ボックス 213"/>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5" name="楕円 214"/>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6" name="テキスト ボックス 215"/>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7" name="楕円 21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8" name="テキスト ボックス 217"/>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を下回っている。その他の経費の主なものに公営事業会計に対する繰出金が挙げられる。公営企業については独立採算の原則に基づき、今後も経営努力と経費の節減等を継続していくことにより、一般会計からの繰出金の抑制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27940</xdr:rowOff>
    </xdr:to>
    <xdr:cxnSp macro="">
      <xdr:nvCxnSpPr>
        <xdr:cNvPr id="253" name="直線コネクタ 252"/>
        <xdr:cNvCxnSpPr/>
      </xdr:nvCxnSpPr>
      <xdr:spPr>
        <a:xfrm>
          <a:off x="15671800" y="95224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100330</xdr:rowOff>
    </xdr:to>
    <xdr:cxnSp macro="">
      <xdr:nvCxnSpPr>
        <xdr:cNvPr id="256" name="直線コネクタ 255"/>
        <xdr:cNvCxnSpPr/>
      </xdr:nvCxnSpPr>
      <xdr:spPr>
        <a:xfrm flipV="1">
          <a:off x="14782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130810</xdr:rowOff>
    </xdr:to>
    <xdr:cxnSp macro="">
      <xdr:nvCxnSpPr>
        <xdr:cNvPr id="259" name="直線コネクタ 258"/>
        <xdr:cNvCxnSpPr/>
      </xdr:nvCxnSpPr>
      <xdr:spPr>
        <a:xfrm flipV="1">
          <a:off x="13893800" y="9530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168910</xdr:rowOff>
    </xdr:to>
    <xdr:cxnSp macro="">
      <xdr:nvCxnSpPr>
        <xdr:cNvPr id="262" name="直線コネクタ 261"/>
        <xdr:cNvCxnSpPr/>
      </xdr:nvCxnSpPr>
      <xdr:spPr>
        <a:xfrm flipV="1">
          <a:off x="13004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72" name="楕円 271"/>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73"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4" name="楕円 273"/>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5" name="テキスト ボックス 274"/>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6" name="楕円 275"/>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7" name="テキスト ボックス 276"/>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8" name="楕円 277"/>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9" name="テキスト ボックス 278"/>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80" name="楕円 279"/>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81" name="テキスト ボックス 280"/>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補助費に係る経常収支比率は類似団体平均を下回ってるものの、前年度比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ポイント増加した。補助金については補助金適正化委員会の答申に沿った見直しを実施している。今後も、公益性、必要性、妥当性、費用対効果について検証を行い、適正化に向けた見直しを継続していく。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133858</xdr:rowOff>
    </xdr:to>
    <xdr:cxnSp macro="">
      <xdr:nvCxnSpPr>
        <xdr:cNvPr id="311" name="直線コネクタ 310"/>
        <xdr:cNvCxnSpPr/>
      </xdr:nvCxnSpPr>
      <xdr:spPr>
        <a:xfrm>
          <a:off x="15671800" y="61117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110998</xdr:rowOff>
    </xdr:to>
    <xdr:cxnSp macro="">
      <xdr:nvCxnSpPr>
        <xdr:cNvPr id="314" name="直線コネクタ 313"/>
        <xdr:cNvCxnSpPr/>
      </xdr:nvCxnSpPr>
      <xdr:spPr>
        <a:xfrm>
          <a:off x="14782800" y="6075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74422</xdr:rowOff>
    </xdr:to>
    <xdr:cxnSp macro="">
      <xdr:nvCxnSpPr>
        <xdr:cNvPr id="317" name="直線コネクタ 316"/>
        <xdr:cNvCxnSpPr/>
      </xdr:nvCxnSpPr>
      <xdr:spPr>
        <a:xfrm>
          <a:off x="13893800" y="60340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46990</xdr:rowOff>
    </xdr:to>
    <xdr:cxnSp macro="">
      <xdr:nvCxnSpPr>
        <xdr:cNvPr id="320" name="直線コネクタ 319"/>
        <xdr:cNvCxnSpPr/>
      </xdr:nvCxnSpPr>
      <xdr:spPr>
        <a:xfrm flipV="1">
          <a:off x="13004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30" name="楕円 329"/>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31"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32" name="楕円 331"/>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33" name="テキスト ボックス 332"/>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4" name="楕円 333"/>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5" name="テキスト ボックス 334"/>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6" name="楕円 335"/>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7" name="テキスト ボックス 336"/>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8" name="楕円 337"/>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9" name="テキスト ボックス 338"/>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公債費に係る経常収支比率は、大口の定期償還の開始といった要因により、前年度比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ポイント上昇した。今後も合併特例債による大型事業の償還を控えており、公債費負担の増加が懸念される中、交付税措置の有利な地方債の活用や繰上償還等の実施により、健全な財政運営に努めていく。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71755</xdr:rowOff>
    </xdr:from>
    <xdr:to>
      <xdr:col>24</xdr:col>
      <xdr:colOff>25400</xdr:colOff>
      <xdr:row>75</xdr:row>
      <xdr:rowOff>79375</xdr:rowOff>
    </xdr:to>
    <xdr:cxnSp macro="">
      <xdr:nvCxnSpPr>
        <xdr:cNvPr id="371" name="直線コネクタ 370"/>
        <xdr:cNvCxnSpPr/>
      </xdr:nvCxnSpPr>
      <xdr:spPr>
        <a:xfrm>
          <a:off x="3987800" y="129305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60325</xdr:rowOff>
    </xdr:from>
    <xdr:to>
      <xdr:col>19</xdr:col>
      <xdr:colOff>187325</xdr:colOff>
      <xdr:row>75</xdr:row>
      <xdr:rowOff>71755</xdr:rowOff>
    </xdr:to>
    <xdr:cxnSp macro="">
      <xdr:nvCxnSpPr>
        <xdr:cNvPr id="374" name="直線コネクタ 373"/>
        <xdr:cNvCxnSpPr/>
      </xdr:nvCxnSpPr>
      <xdr:spPr>
        <a:xfrm>
          <a:off x="3098800" y="129190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52705</xdr:rowOff>
    </xdr:from>
    <xdr:to>
      <xdr:col>15</xdr:col>
      <xdr:colOff>98425</xdr:colOff>
      <xdr:row>75</xdr:row>
      <xdr:rowOff>60325</xdr:rowOff>
    </xdr:to>
    <xdr:cxnSp macro="">
      <xdr:nvCxnSpPr>
        <xdr:cNvPr id="377" name="直線コネクタ 376"/>
        <xdr:cNvCxnSpPr/>
      </xdr:nvCxnSpPr>
      <xdr:spPr>
        <a:xfrm>
          <a:off x="2209800" y="129114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52705</xdr:rowOff>
    </xdr:to>
    <xdr:cxnSp macro="">
      <xdr:nvCxnSpPr>
        <xdr:cNvPr id="380" name="直線コネクタ 379"/>
        <xdr:cNvCxnSpPr/>
      </xdr:nvCxnSpPr>
      <xdr:spPr>
        <a:xfrm>
          <a:off x="1320800" y="128981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28575</xdr:rowOff>
    </xdr:from>
    <xdr:to>
      <xdr:col>24</xdr:col>
      <xdr:colOff>76200</xdr:colOff>
      <xdr:row>75</xdr:row>
      <xdr:rowOff>130175</xdr:rowOff>
    </xdr:to>
    <xdr:sp macro="" textlink="">
      <xdr:nvSpPr>
        <xdr:cNvPr id="390" name="楕円 389"/>
        <xdr:cNvSpPr/>
      </xdr:nvSpPr>
      <xdr:spPr>
        <a:xfrm>
          <a:off x="47752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xdr:rowOff>
    </xdr:from>
    <xdr:ext cx="762000" cy="259045"/>
    <xdr:sp macro="" textlink="">
      <xdr:nvSpPr>
        <xdr:cNvPr id="391" name="公債費該当値テキスト"/>
        <xdr:cNvSpPr txBox="1"/>
      </xdr:nvSpPr>
      <xdr:spPr>
        <a:xfrm>
          <a:off x="4914900" y="128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20955</xdr:rowOff>
    </xdr:from>
    <xdr:to>
      <xdr:col>20</xdr:col>
      <xdr:colOff>38100</xdr:colOff>
      <xdr:row>75</xdr:row>
      <xdr:rowOff>122555</xdr:rowOff>
    </xdr:to>
    <xdr:sp macro="" textlink="">
      <xdr:nvSpPr>
        <xdr:cNvPr id="392" name="楕円 391"/>
        <xdr:cNvSpPr/>
      </xdr:nvSpPr>
      <xdr:spPr>
        <a:xfrm>
          <a:off x="3937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107332</xdr:rowOff>
    </xdr:from>
    <xdr:ext cx="736600" cy="259045"/>
    <xdr:sp macro="" textlink="">
      <xdr:nvSpPr>
        <xdr:cNvPr id="393" name="テキスト ボックス 392"/>
        <xdr:cNvSpPr txBox="1"/>
      </xdr:nvSpPr>
      <xdr:spPr>
        <a:xfrm>
          <a:off x="3606800" y="1296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xdr:rowOff>
    </xdr:from>
    <xdr:to>
      <xdr:col>15</xdr:col>
      <xdr:colOff>149225</xdr:colOff>
      <xdr:row>75</xdr:row>
      <xdr:rowOff>111125</xdr:rowOff>
    </xdr:to>
    <xdr:sp macro="" textlink="">
      <xdr:nvSpPr>
        <xdr:cNvPr id="394" name="楕円 393"/>
        <xdr:cNvSpPr/>
      </xdr:nvSpPr>
      <xdr:spPr>
        <a:xfrm>
          <a:off x="3048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95902</xdr:rowOff>
    </xdr:from>
    <xdr:ext cx="762000" cy="259045"/>
    <xdr:sp macro="" textlink="">
      <xdr:nvSpPr>
        <xdr:cNvPr id="395" name="テキスト ボックス 394"/>
        <xdr:cNvSpPr txBox="1"/>
      </xdr:nvSpPr>
      <xdr:spPr>
        <a:xfrm>
          <a:off x="2717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xdr:rowOff>
    </xdr:from>
    <xdr:to>
      <xdr:col>11</xdr:col>
      <xdr:colOff>60325</xdr:colOff>
      <xdr:row>75</xdr:row>
      <xdr:rowOff>103505</xdr:rowOff>
    </xdr:to>
    <xdr:sp macro="" textlink="">
      <xdr:nvSpPr>
        <xdr:cNvPr id="396" name="楕円 395"/>
        <xdr:cNvSpPr/>
      </xdr:nvSpPr>
      <xdr:spPr>
        <a:xfrm>
          <a:off x="2159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88282</xdr:rowOff>
    </xdr:from>
    <xdr:ext cx="762000" cy="259045"/>
    <xdr:sp macro="" textlink="">
      <xdr:nvSpPr>
        <xdr:cNvPr id="397" name="テキスト ボックス 396"/>
        <xdr:cNvSpPr txBox="1"/>
      </xdr:nvSpPr>
      <xdr:spPr>
        <a:xfrm>
          <a:off x="1828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98" name="楕円 397"/>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74947</xdr:rowOff>
    </xdr:from>
    <xdr:ext cx="762000" cy="259045"/>
    <xdr:sp macro="" textlink="">
      <xdr:nvSpPr>
        <xdr:cNvPr id="399" name="テキスト ボックス 398"/>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普通交付税合併算定替措置の段階的縮減が終了し、令和元年度から一本算定となったことから、算出分母となる経常一般財源（普通交付税）が減少し、数値が前年度比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ポイント上昇している。今後は、令和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国勢調査により普通交付税算定の測定単位である人口の大幅な減少が見込まれる等、経常一般財源の歳入見込みは厳しさを増していくことから、徹底した事務事業等の見直しを進め、経常的経費の歳出抑制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117856</xdr:rowOff>
    </xdr:to>
    <xdr:cxnSp macro="">
      <xdr:nvCxnSpPr>
        <xdr:cNvPr id="430" name="直線コネクタ 429"/>
        <xdr:cNvCxnSpPr/>
      </xdr:nvCxnSpPr>
      <xdr:spPr>
        <a:xfrm>
          <a:off x="15671800" y="130520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76</xdr:row>
      <xdr:rowOff>21844</xdr:rowOff>
    </xdr:to>
    <xdr:cxnSp macro="">
      <xdr:nvCxnSpPr>
        <xdr:cNvPr id="433" name="直線コネクタ 432"/>
        <xdr:cNvCxnSpPr/>
      </xdr:nvCxnSpPr>
      <xdr:spPr>
        <a:xfrm>
          <a:off x="14782800" y="12969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154432</xdr:rowOff>
    </xdr:from>
    <xdr:to>
      <xdr:col>73</xdr:col>
      <xdr:colOff>180975</xdr:colOff>
      <xdr:row>75</xdr:row>
      <xdr:rowOff>110998</xdr:rowOff>
    </xdr:to>
    <xdr:cxnSp macro="">
      <xdr:nvCxnSpPr>
        <xdr:cNvPr id="436" name="直線コネクタ 435"/>
        <xdr:cNvCxnSpPr/>
      </xdr:nvCxnSpPr>
      <xdr:spPr>
        <a:xfrm>
          <a:off x="13893800" y="128417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99568</xdr:rowOff>
    </xdr:from>
    <xdr:to>
      <xdr:col>69</xdr:col>
      <xdr:colOff>92075</xdr:colOff>
      <xdr:row>74</xdr:row>
      <xdr:rowOff>154432</xdr:rowOff>
    </xdr:to>
    <xdr:cxnSp macro="">
      <xdr:nvCxnSpPr>
        <xdr:cNvPr id="439" name="直線コネクタ 438"/>
        <xdr:cNvCxnSpPr/>
      </xdr:nvCxnSpPr>
      <xdr:spPr>
        <a:xfrm>
          <a:off x="13004800" y="127868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9" name="楕円 448"/>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50"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51" name="楕円 450"/>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52" name="テキスト ボックス 451"/>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53" name="楕円 452"/>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54" name="テキスト ボックス 453"/>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103632</xdr:rowOff>
    </xdr:from>
    <xdr:to>
      <xdr:col>69</xdr:col>
      <xdr:colOff>142875</xdr:colOff>
      <xdr:row>75</xdr:row>
      <xdr:rowOff>33782</xdr:rowOff>
    </xdr:to>
    <xdr:sp macro="" textlink="">
      <xdr:nvSpPr>
        <xdr:cNvPr id="455" name="楕円 454"/>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43959</xdr:rowOff>
    </xdr:from>
    <xdr:ext cx="762000" cy="259045"/>
    <xdr:sp macro="" textlink="">
      <xdr:nvSpPr>
        <xdr:cNvPr id="456" name="テキスト ボックス 455"/>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48768</xdr:rowOff>
    </xdr:from>
    <xdr:to>
      <xdr:col>65</xdr:col>
      <xdr:colOff>53975</xdr:colOff>
      <xdr:row>74</xdr:row>
      <xdr:rowOff>150368</xdr:rowOff>
    </xdr:to>
    <xdr:sp macro="" textlink="">
      <xdr:nvSpPr>
        <xdr:cNvPr id="457" name="楕円 456"/>
        <xdr:cNvSpPr/>
      </xdr:nvSpPr>
      <xdr:spPr>
        <a:xfrm>
          <a:off x="12954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160545</xdr:rowOff>
    </xdr:from>
    <xdr:ext cx="762000" cy="259045"/>
    <xdr:sp macro="" textlink="">
      <xdr:nvSpPr>
        <xdr:cNvPr id="458" name="テキスト ボックス 457"/>
        <xdr:cNvSpPr txBox="1"/>
      </xdr:nvSpPr>
      <xdr:spPr>
        <a:xfrm>
          <a:off x="12623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42101</xdr:rowOff>
    </xdr:from>
    <xdr:to>
      <xdr:col>29</xdr:col>
      <xdr:colOff>127000</xdr:colOff>
      <xdr:row>14</xdr:row>
      <xdr:rowOff>42545</xdr:rowOff>
    </xdr:to>
    <xdr:cxnSp macro="">
      <xdr:nvCxnSpPr>
        <xdr:cNvPr id="50" name="直線コネクタ 49"/>
        <xdr:cNvCxnSpPr/>
      </xdr:nvCxnSpPr>
      <xdr:spPr bwMode="auto">
        <a:xfrm>
          <a:off x="5003800" y="2490026"/>
          <a:ext cx="647700" cy="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28753</xdr:rowOff>
    </xdr:from>
    <xdr:to>
      <xdr:col>26</xdr:col>
      <xdr:colOff>50800</xdr:colOff>
      <xdr:row>14</xdr:row>
      <xdr:rowOff>42101</xdr:rowOff>
    </xdr:to>
    <xdr:cxnSp macro="">
      <xdr:nvCxnSpPr>
        <xdr:cNvPr id="53" name="直線コネクタ 52"/>
        <xdr:cNvCxnSpPr/>
      </xdr:nvCxnSpPr>
      <xdr:spPr bwMode="auto">
        <a:xfrm>
          <a:off x="4305300" y="2476678"/>
          <a:ext cx="698500" cy="13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28753</xdr:rowOff>
    </xdr:from>
    <xdr:to>
      <xdr:col>22</xdr:col>
      <xdr:colOff>114300</xdr:colOff>
      <xdr:row>14</xdr:row>
      <xdr:rowOff>85801</xdr:rowOff>
    </xdr:to>
    <xdr:cxnSp macro="">
      <xdr:nvCxnSpPr>
        <xdr:cNvPr id="56" name="直線コネクタ 55"/>
        <xdr:cNvCxnSpPr/>
      </xdr:nvCxnSpPr>
      <xdr:spPr bwMode="auto">
        <a:xfrm flipV="1">
          <a:off x="3606800" y="2476678"/>
          <a:ext cx="698500" cy="5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85801</xdr:rowOff>
    </xdr:from>
    <xdr:to>
      <xdr:col>18</xdr:col>
      <xdr:colOff>177800</xdr:colOff>
      <xdr:row>14</xdr:row>
      <xdr:rowOff>139408</xdr:rowOff>
    </xdr:to>
    <xdr:cxnSp macro="">
      <xdr:nvCxnSpPr>
        <xdr:cNvPr id="59" name="直線コネクタ 58"/>
        <xdr:cNvCxnSpPr/>
      </xdr:nvCxnSpPr>
      <xdr:spPr bwMode="auto">
        <a:xfrm flipV="1">
          <a:off x="2908300" y="2533726"/>
          <a:ext cx="698500" cy="5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163195</xdr:rowOff>
    </xdr:from>
    <xdr:to>
      <xdr:col>29</xdr:col>
      <xdr:colOff>177800</xdr:colOff>
      <xdr:row>14</xdr:row>
      <xdr:rowOff>93345</xdr:rowOff>
    </xdr:to>
    <xdr:sp macro="" textlink="">
      <xdr:nvSpPr>
        <xdr:cNvPr id="69" name="楕円 68"/>
        <xdr:cNvSpPr/>
      </xdr:nvSpPr>
      <xdr:spPr bwMode="auto">
        <a:xfrm>
          <a:off x="5600700" y="243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8272</xdr:rowOff>
    </xdr:from>
    <xdr:ext cx="762000" cy="259045"/>
    <xdr:sp macro="" textlink="">
      <xdr:nvSpPr>
        <xdr:cNvPr id="70" name="人口1人当たり決算額の推移該当値テキスト130"/>
        <xdr:cNvSpPr txBox="1"/>
      </xdr:nvSpPr>
      <xdr:spPr>
        <a:xfrm>
          <a:off x="5740400" y="22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162751</xdr:rowOff>
    </xdr:from>
    <xdr:to>
      <xdr:col>26</xdr:col>
      <xdr:colOff>101600</xdr:colOff>
      <xdr:row>14</xdr:row>
      <xdr:rowOff>92901</xdr:rowOff>
    </xdr:to>
    <xdr:sp macro="" textlink="">
      <xdr:nvSpPr>
        <xdr:cNvPr id="71" name="楕円 70"/>
        <xdr:cNvSpPr/>
      </xdr:nvSpPr>
      <xdr:spPr bwMode="auto">
        <a:xfrm>
          <a:off x="4953000" y="2439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103078</xdr:rowOff>
    </xdr:from>
    <xdr:ext cx="736600" cy="259045"/>
    <xdr:sp macro="" textlink="">
      <xdr:nvSpPr>
        <xdr:cNvPr id="72" name="テキスト ボックス 71"/>
        <xdr:cNvSpPr txBox="1"/>
      </xdr:nvSpPr>
      <xdr:spPr>
        <a:xfrm>
          <a:off x="4622800" y="220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149403</xdr:rowOff>
    </xdr:from>
    <xdr:to>
      <xdr:col>22</xdr:col>
      <xdr:colOff>165100</xdr:colOff>
      <xdr:row>14</xdr:row>
      <xdr:rowOff>79553</xdr:rowOff>
    </xdr:to>
    <xdr:sp macro="" textlink="">
      <xdr:nvSpPr>
        <xdr:cNvPr id="73" name="楕円 72"/>
        <xdr:cNvSpPr/>
      </xdr:nvSpPr>
      <xdr:spPr bwMode="auto">
        <a:xfrm>
          <a:off x="4254500" y="2425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89730</xdr:rowOff>
    </xdr:from>
    <xdr:ext cx="762000" cy="259045"/>
    <xdr:sp macro="" textlink="">
      <xdr:nvSpPr>
        <xdr:cNvPr id="74" name="テキスト ボックス 73"/>
        <xdr:cNvSpPr txBox="1"/>
      </xdr:nvSpPr>
      <xdr:spPr>
        <a:xfrm>
          <a:off x="3924300" y="219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35001</xdr:rowOff>
    </xdr:from>
    <xdr:to>
      <xdr:col>19</xdr:col>
      <xdr:colOff>38100</xdr:colOff>
      <xdr:row>14</xdr:row>
      <xdr:rowOff>136601</xdr:rowOff>
    </xdr:to>
    <xdr:sp macro="" textlink="">
      <xdr:nvSpPr>
        <xdr:cNvPr id="75" name="楕円 74"/>
        <xdr:cNvSpPr/>
      </xdr:nvSpPr>
      <xdr:spPr bwMode="auto">
        <a:xfrm>
          <a:off x="3556000" y="248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146778</xdr:rowOff>
    </xdr:from>
    <xdr:ext cx="762000" cy="259045"/>
    <xdr:sp macro="" textlink="">
      <xdr:nvSpPr>
        <xdr:cNvPr id="76" name="テキスト ボックス 75"/>
        <xdr:cNvSpPr txBox="1"/>
      </xdr:nvSpPr>
      <xdr:spPr>
        <a:xfrm>
          <a:off x="3225800" y="225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88608</xdr:rowOff>
    </xdr:from>
    <xdr:to>
      <xdr:col>15</xdr:col>
      <xdr:colOff>101600</xdr:colOff>
      <xdr:row>15</xdr:row>
      <xdr:rowOff>18758</xdr:rowOff>
    </xdr:to>
    <xdr:sp macro="" textlink="">
      <xdr:nvSpPr>
        <xdr:cNvPr id="77" name="楕円 76"/>
        <xdr:cNvSpPr/>
      </xdr:nvSpPr>
      <xdr:spPr bwMode="auto">
        <a:xfrm>
          <a:off x="2857500" y="253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28935</xdr:rowOff>
    </xdr:from>
    <xdr:ext cx="762000" cy="259045"/>
    <xdr:sp macro="" textlink="">
      <xdr:nvSpPr>
        <xdr:cNvPr id="78" name="テキスト ボックス 77"/>
        <xdr:cNvSpPr txBox="1"/>
      </xdr:nvSpPr>
      <xdr:spPr>
        <a:xfrm>
          <a:off x="2527300" y="230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326038</xdr:rowOff>
    </xdr:from>
    <xdr:to>
      <xdr:col>29</xdr:col>
      <xdr:colOff>127000</xdr:colOff>
      <xdr:row>37</xdr:row>
      <xdr:rowOff>337944</xdr:rowOff>
    </xdr:to>
    <xdr:cxnSp macro="">
      <xdr:nvCxnSpPr>
        <xdr:cNvPr id="112" name="直線コネクタ 111"/>
        <xdr:cNvCxnSpPr/>
      </xdr:nvCxnSpPr>
      <xdr:spPr bwMode="auto">
        <a:xfrm flipV="1">
          <a:off x="5003800" y="7450738"/>
          <a:ext cx="647700" cy="1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310816</xdr:rowOff>
    </xdr:from>
    <xdr:ext cx="762000" cy="259045"/>
    <xdr:sp macro="" textlink="">
      <xdr:nvSpPr>
        <xdr:cNvPr id="113" name="人口1人当たり決算額の推移平均値テキスト445"/>
        <xdr:cNvSpPr txBox="1"/>
      </xdr:nvSpPr>
      <xdr:spPr>
        <a:xfrm>
          <a:off x="5740400" y="7435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337944</xdr:rowOff>
    </xdr:from>
    <xdr:to>
      <xdr:col>26</xdr:col>
      <xdr:colOff>50800</xdr:colOff>
      <xdr:row>38</xdr:row>
      <xdr:rowOff>14391</xdr:rowOff>
    </xdr:to>
    <xdr:cxnSp macro="">
      <xdr:nvCxnSpPr>
        <xdr:cNvPr id="115" name="直線コネクタ 114"/>
        <xdr:cNvCxnSpPr/>
      </xdr:nvCxnSpPr>
      <xdr:spPr bwMode="auto">
        <a:xfrm flipV="1">
          <a:off x="4305300" y="7462644"/>
          <a:ext cx="698500" cy="19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14391</xdr:rowOff>
    </xdr:from>
    <xdr:to>
      <xdr:col>22</xdr:col>
      <xdr:colOff>114300</xdr:colOff>
      <xdr:row>38</xdr:row>
      <xdr:rowOff>19581</xdr:rowOff>
    </xdr:to>
    <xdr:cxnSp macro="">
      <xdr:nvCxnSpPr>
        <xdr:cNvPr id="118" name="直線コネクタ 117"/>
        <xdr:cNvCxnSpPr/>
      </xdr:nvCxnSpPr>
      <xdr:spPr bwMode="auto">
        <a:xfrm flipV="1">
          <a:off x="3606800" y="7481991"/>
          <a:ext cx="698500" cy="5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19581</xdr:rowOff>
    </xdr:from>
    <xdr:to>
      <xdr:col>18</xdr:col>
      <xdr:colOff>177800</xdr:colOff>
      <xdr:row>38</xdr:row>
      <xdr:rowOff>29948</xdr:rowOff>
    </xdr:to>
    <xdr:cxnSp macro="">
      <xdr:nvCxnSpPr>
        <xdr:cNvPr id="121" name="直線コネクタ 120"/>
        <xdr:cNvCxnSpPr/>
      </xdr:nvCxnSpPr>
      <xdr:spPr bwMode="auto">
        <a:xfrm flipV="1">
          <a:off x="2908300" y="7487181"/>
          <a:ext cx="698500" cy="1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275238</xdr:rowOff>
    </xdr:from>
    <xdr:to>
      <xdr:col>29</xdr:col>
      <xdr:colOff>177800</xdr:colOff>
      <xdr:row>38</xdr:row>
      <xdr:rowOff>33938</xdr:rowOff>
    </xdr:to>
    <xdr:sp macro="" textlink="">
      <xdr:nvSpPr>
        <xdr:cNvPr id="131" name="楕円 130"/>
        <xdr:cNvSpPr/>
      </xdr:nvSpPr>
      <xdr:spPr bwMode="auto">
        <a:xfrm>
          <a:off x="5600700" y="739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120315</xdr:rowOff>
    </xdr:from>
    <xdr:ext cx="762000" cy="259045"/>
    <xdr:sp macro="" textlink="">
      <xdr:nvSpPr>
        <xdr:cNvPr id="132" name="人口1人当たり決算額の推移該当値テキスト445"/>
        <xdr:cNvSpPr txBox="1"/>
      </xdr:nvSpPr>
      <xdr:spPr>
        <a:xfrm>
          <a:off x="5740400" y="72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287144</xdr:rowOff>
    </xdr:from>
    <xdr:to>
      <xdr:col>26</xdr:col>
      <xdr:colOff>101600</xdr:colOff>
      <xdr:row>38</xdr:row>
      <xdr:rowOff>45844</xdr:rowOff>
    </xdr:to>
    <xdr:sp macro="" textlink="">
      <xdr:nvSpPr>
        <xdr:cNvPr id="133" name="楕円 132"/>
        <xdr:cNvSpPr/>
      </xdr:nvSpPr>
      <xdr:spPr bwMode="auto">
        <a:xfrm>
          <a:off x="4953000" y="741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30621</xdr:rowOff>
    </xdr:from>
    <xdr:ext cx="736600" cy="259045"/>
    <xdr:sp macro="" textlink="">
      <xdr:nvSpPr>
        <xdr:cNvPr id="134" name="テキスト ボックス 133"/>
        <xdr:cNvSpPr txBox="1"/>
      </xdr:nvSpPr>
      <xdr:spPr>
        <a:xfrm>
          <a:off x="4622800" y="74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306491</xdr:rowOff>
    </xdr:from>
    <xdr:to>
      <xdr:col>22</xdr:col>
      <xdr:colOff>165100</xdr:colOff>
      <xdr:row>38</xdr:row>
      <xdr:rowOff>65191</xdr:rowOff>
    </xdr:to>
    <xdr:sp macro="" textlink="">
      <xdr:nvSpPr>
        <xdr:cNvPr id="135" name="楕円 134"/>
        <xdr:cNvSpPr/>
      </xdr:nvSpPr>
      <xdr:spPr bwMode="auto">
        <a:xfrm>
          <a:off x="4254500" y="743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49968</xdr:rowOff>
    </xdr:from>
    <xdr:ext cx="762000" cy="259045"/>
    <xdr:sp macro="" textlink="">
      <xdr:nvSpPr>
        <xdr:cNvPr id="136" name="テキスト ボックス 135"/>
        <xdr:cNvSpPr txBox="1"/>
      </xdr:nvSpPr>
      <xdr:spPr>
        <a:xfrm>
          <a:off x="3924300" y="751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311681</xdr:rowOff>
    </xdr:from>
    <xdr:to>
      <xdr:col>19</xdr:col>
      <xdr:colOff>38100</xdr:colOff>
      <xdr:row>38</xdr:row>
      <xdr:rowOff>70381</xdr:rowOff>
    </xdr:to>
    <xdr:sp macro="" textlink="">
      <xdr:nvSpPr>
        <xdr:cNvPr id="137" name="楕円 136"/>
        <xdr:cNvSpPr/>
      </xdr:nvSpPr>
      <xdr:spPr bwMode="auto">
        <a:xfrm>
          <a:off x="3556000" y="7436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55158</xdr:rowOff>
    </xdr:from>
    <xdr:ext cx="762000" cy="259045"/>
    <xdr:sp macro="" textlink="">
      <xdr:nvSpPr>
        <xdr:cNvPr id="138" name="テキスト ボックス 137"/>
        <xdr:cNvSpPr txBox="1"/>
      </xdr:nvSpPr>
      <xdr:spPr>
        <a:xfrm>
          <a:off x="3225800" y="752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322048</xdr:rowOff>
    </xdr:from>
    <xdr:to>
      <xdr:col>15</xdr:col>
      <xdr:colOff>101600</xdr:colOff>
      <xdr:row>38</xdr:row>
      <xdr:rowOff>80748</xdr:rowOff>
    </xdr:to>
    <xdr:sp macro="" textlink="">
      <xdr:nvSpPr>
        <xdr:cNvPr id="139" name="楕円 138"/>
        <xdr:cNvSpPr/>
      </xdr:nvSpPr>
      <xdr:spPr bwMode="auto">
        <a:xfrm>
          <a:off x="2857500" y="7446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65525</xdr:rowOff>
    </xdr:from>
    <xdr:ext cx="762000" cy="259045"/>
    <xdr:sp macro="" textlink="">
      <xdr:nvSpPr>
        <xdr:cNvPr id="140" name="テキスト ボックス 139"/>
        <xdr:cNvSpPr txBox="1"/>
      </xdr:nvSpPr>
      <xdr:spPr>
        <a:xfrm>
          <a:off x="2527300" y="75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26,439
26,336
139.42
26,564,231
25,792,248
446,651
12,104,245
27,756,810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34043</xdr:rowOff>
    </xdr:from>
    <xdr:to>
      <xdr:col>24</xdr:col>
      <xdr:colOff>63500</xdr:colOff>
      <xdr:row>33</xdr:row>
      <xdr:rowOff>493</xdr:rowOff>
    </xdr:to>
    <xdr:cxnSp macro="">
      <xdr:nvCxnSpPr>
        <xdr:cNvPr id="63" name="直線コネクタ 62"/>
        <xdr:cNvCxnSpPr/>
      </xdr:nvCxnSpPr>
      <xdr:spPr>
        <a:xfrm>
          <a:off x="3797300" y="5520443"/>
          <a:ext cx="838200" cy="13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14591</xdr:rowOff>
    </xdr:from>
    <xdr:to>
      <xdr:col>19</xdr:col>
      <xdr:colOff>177800</xdr:colOff>
      <xdr:row>32</xdr:row>
      <xdr:rowOff>34043</xdr:rowOff>
    </xdr:to>
    <xdr:cxnSp macro="">
      <xdr:nvCxnSpPr>
        <xdr:cNvPr id="66" name="直線コネクタ 65"/>
        <xdr:cNvCxnSpPr/>
      </xdr:nvCxnSpPr>
      <xdr:spPr>
        <a:xfrm>
          <a:off x="2908300" y="5500991"/>
          <a:ext cx="889000" cy="1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14591</xdr:rowOff>
    </xdr:from>
    <xdr:to>
      <xdr:col>15</xdr:col>
      <xdr:colOff>50800</xdr:colOff>
      <xdr:row>32</xdr:row>
      <xdr:rowOff>69520</xdr:rowOff>
    </xdr:to>
    <xdr:cxnSp macro="">
      <xdr:nvCxnSpPr>
        <xdr:cNvPr id="69" name="直線コネクタ 68"/>
        <xdr:cNvCxnSpPr/>
      </xdr:nvCxnSpPr>
      <xdr:spPr>
        <a:xfrm flipV="1">
          <a:off x="2019300" y="5500991"/>
          <a:ext cx="889000" cy="5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69520</xdr:rowOff>
    </xdr:from>
    <xdr:to>
      <xdr:col>10</xdr:col>
      <xdr:colOff>114300</xdr:colOff>
      <xdr:row>32</xdr:row>
      <xdr:rowOff>133223</xdr:rowOff>
    </xdr:to>
    <xdr:cxnSp macro="">
      <xdr:nvCxnSpPr>
        <xdr:cNvPr id="72" name="直線コネクタ 71"/>
        <xdr:cNvCxnSpPr/>
      </xdr:nvCxnSpPr>
      <xdr:spPr>
        <a:xfrm flipV="1">
          <a:off x="1130300" y="5555920"/>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121143</xdr:rowOff>
    </xdr:from>
    <xdr:to>
      <xdr:col>24</xdr:col>
      <xdr:colOff>114300</xdr:colOff>
      <xdr:row>33</xdr:row>
      <xdr:rowOff>51293</xdr:rowOff>
    </xdr:to>
    <xdr:sp macro="" textlink="">
      <xdr:nvSpPr>
        <xdr:cNvPr id="82" name="楕円 81"/>
        <xdr:cNvSpPr/>
      </xdr:nvSpPr>
      <xdr:spPr>
        <a:xfrm>
          <a:off x="4584700" y="56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144020</xdr:rowOff>
    </xdr:from>
    <xdr:ext cx="599010" cy="259045"/>
    <xdr:sp macro="" textlink="">
      <xdr:nvSpPr>
        <xdr:cNvPr id="83" name="人件費該当値テキスト"/>
        <xdr:cNvSpPr txBox="1"/>
      </xdr:nvSpPr>
      <xdr:spPr>
        <a:xfrm>
          <a:off x="4686300" y="545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154693</xdr:rowOff>
    </xdr:from>
    <xdr:to>
      <xdr:col>20</xdr:col>
      <xdr:colOff>38100</xdr:colOff>
      <xdr:row>32</xdr:row>
      <xdr:rowOff>84843</xdr:rowOff>
    </xdr:to>
    <xdr:sp macro="" textlink="">
      <xdr:nvSpPr>
        <xdr:cNvPr id="84" name="楕円 83"/>
        <xdr:cNvSpPr/>
      </xdr:nvSpPr>
      <xdr:spPr>
        <a:xfrm>
          <a:off x="3746500" y="546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101370</xdr:rowOff>
    </xdr:from>
    <xdr:ext cx="599010" cy="259045"/>
    <xdr:sp macro="" textlink="">
      <xdr:nvSpPr>
        <xdr:cNvPr id="85" name="テキスト ボックス 84"/>
        <xdr:cNvSpPr txBox="1"/>
      </xdr:nvSpPr>
      <xdr:spPr>
        <a:xfrm>
          <a:off x="3497795" y="524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135241</xdr:rowOff>
    </xdr:from>
    <xdr:to>
      <xdr:col>15</xdr:col>
      <xdr:colOff>101600</xdr:colOff>
      <xdr:row>32</xdr:row>
      <xdr:rowOff>65391</xdr:rowOff>
    </xdr:to>
    <xdr:sp macro="" textlink="">
      <xdr:nvSpPr>
        <xdr:cNvPr id="86" name="楕円 85"/>
        <xdr:cNvSpPr/>
      </xdr:nvSpPr>
      <xdr:spPr>
        <a:xfrm>
          <a:off x="2857500" y="54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81918</xdr:rowOff>
    </xdr:from>
    <xdr:ext cx="599010" cy="259045"/>
    <xdr:sp macro="" textlink="">
      <xdr:nvSpPr>
        <xdr:cNvPr id="87" name="テキスト ボックス 86"/>
        <xdr:cNvSpPr txBox="1"/>
      </xdr:nvSpPr>
      <xdr:spPr>
        <a:xfrm>
          <a:off x="2608795" y="52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18720</xdr:rowOff>
    </xdr:from>
    <xdr:to>
      <xdr:col>10</xdr:col>
      <xdr:colOff>165100</xdr:colOff>
      <xdr:row>32</xdr:row>
      <xdr:rowOff>120320</xdr:rowOff>
    </xdr:to>
    <xdr:sp macro="" textlink="">
      <xdr:nvSpPr>
        <xdr:cNvPr id="88" name="楕円 87"/>
        <xdr:cNvSpPr/>
      </xdr:nvSpPr>
      <xdr:spPr>
        <a:xfrm>
          <a:off x="1968500" y="55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136847</xdr:rowOff>
    </xdr:from>
    <xdr:ext cx="599010" cy="259045"/>
    <xdr:sp macro="" textlink="">
      <xdr:nvSpPr>
        <xdr:cNvPr id="89" name="テキスト ボックス 88"/>
        <xdr:cNvSpPr txBox="1"/>
      </xdr:nvSpPr>
      <xdr:spPr>
        <a:xfrm>
          <a:off x="1719795" y="528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82423</xdr:rowOff>
    </xdr:from>
    <xdr:to>
      <xdr:col>6</xdr:col>
      <xdr:colOff>38100</xdr:colOff>
      <xdr:row>33</xdr:row>
      <xdr:rowOff>12573</xdr:rowOff>
    </xdr:to>
    <xdr:sp macro="" textlink="">
      <xdr:nvSpPr>
        <xdr:cNvPr id="90" name="楕円 89"/>
        <xdr:cNvSpPr/>
      </xdr:nvSpPr>
      <xdr:spPr>
        <a:xfrm>
          <a:off x="1079500" y="55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29100</xdr:rowOff>
    </xdr:from>
    <xdr:ext cx="599010" cy="259045"/>
    <xdr:sp macro="" textlink="">
      <xdr:nvSpPr>
        <xdr:cNvPr id="91" name="テキスト ボックス 90"/>
        <xdr:cNvSpPr txBox="1"/>
      </xdr:nvSpPr>
      <xdr:spPr>
        <a:xfrm>
          <a:off x="830795" y="534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115505</xdr:rowOff>
    </xdr:from>
    <xdr:to>
      <xdr:col>24</xdr:col>
      <xdr:colOff>63500</xdr:colOff>
      <xdr:row>54</xdr:row>
      <xdr:rowOff>163241</xdr:rowOff>
    </xdr:to>
    <xdr:cxnSp macro="">
      <xdr:nvCxnSpPr>
        <xdr:cNvPr id="118" name="直線コネクタ 117"/>
        <xdr:cNvCxnSpPr/>
      </xdr:nvCxnSpPr>
      <xdr:spPr>
        <a:xfrm flipV="1">
          <a:off x="3797300" y="9373805"/>
          <a:ext cx="838200" cy="4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163241</xdr:rowOff>
    </xdr:from>
    <xdr:to>
      <xdr:col>19</xdr:col>
      <xdr:colOff>177800</xdr:colOff>
      <xdr:row>55</xdr:row>
      <xdr:rowOff>54972</xdr:rowOff>
    </xdr:to>
    <xdr:cxnSp macro="">
      <xdr:nvCxnSpPr>
        <xdr:cNvPr id="121" name="直線コネクタ 120"/>
        <xdr:cNvCxnSpPr/>
      </xdr:nvCxnSpPr>
      <xdr:spPr>
        <a:xfrm flipV="1">
          <a:off x="2908300" y="9421541"/>
          <a:ext cx="889000" cy="6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54972</xdr:rowOff>
    </xdr:from>
    <xdr:to>
      <xdr:col>15</xdr:col>
      <xdr:colOff>50800</xdr:colOff>
      <xdr:row>55</xdr:row>
      <xdr:rowOff>74033</xdr:rowOff>
    </xdr:to>
    <xdr:cxnSp macro="">
      <xdr:nvCxnSpPr>
        <xdr:cNvPr id="124" name="直線コネクタ 123"/>
        <xdr:cNvCxnSpPr/>
      </xdr:nvCxnSpPr>
      <xdr:spPr>
        <a:xfrm flipV="1">
          <a:off x="2019300" y="9484722"/>
          <a:ext cx="8890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63105</xdr:rowOff>
    </xdr:from>
    <xdr:to>
      <xdr:col>10</xdr:col>
      <xdr:colOff>114300</xdr:colOff>
      <xdr:row>55</xdr:row>
      <xdr:rowOff>74033</xdr:rowOff>
    </xdr:to>
    <xdr:cxnSp macro="">
      <xdr:nvCxnSpPr>
        <xdr:cNvPr id="127" name="直線コネクタ 126"/>
        <xdr:cNvCxnSpPr/>
      </xdr:nvCxnSpPr>
      <xdr:spPr>
        <a:xfrm>
          <a:off x="1130300" y="9492855"/>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64705</xdr:rowOff>
    </xdr:from>
    <xdr:to>
      <xdr:col>24</xdr:col>
      <xdr:colOff>114300</xdr:colOff>
      <xdr:row>54</xdr:row>
      <xdr:rowOff>166305</xdr:rowOff>
    </xdr:to>
    <xdr:sp macro="" textlink="">
      <xdr:nvSpPr>
        <xdr:cNvPr id="137" name="楕円 136"/>
        <xdr:cNvSpPr/>
      </xdr:nvSpPr>
      <xdr:spPr>
        <a:xfrm>
          <a:off x="4584700" y="93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87582</xdr:rowOff>
    </xdr:from>
    <xdr:ext cx="599010" cy="259045"/>
    <xdr:sp macro="" textlink="">
      <xdr:nvSpPr>
        <xdr:cNvPr id="138" name="物件費該当値テキスト"/>
        <xdr:cNvSpPr txBox="1"/>
      </xdr:nvSpPr>
      <xdr:spPr>
        <a:xfrm>
          <a:off x="4686300" y="917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112441</xdr:rowOff>
    </xdr:from>
    <xdr:to>
      <xdr:col>20</xdr:col>
      <xdr:colOff>38100</xdr:colOff>
      <xdr:row>55</xdr:row>
      <xdr:rowOff>42591</xdr:rowOff>
    </xdr:to>
    <xdr:sp macro="" textlink="">
      <xdr:nvSpPr>
        <xdr:cNvPr id="139" name="楕円 138"/>
        <xdr:cNvSpPr/>
      </xdr:nvSpPr>
      <xdr:spPr>
        <a:xfrm>
          <a:off x="3746500" y="93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59118</xdr:rowOff>
    </xdr:from>
    <xdr:ext cx="599010" cy="259045"/>
    <xdr:sp macro="" textlink="">
      <xdr:nvSpPr>
        <xdr:cNvPr id="140" name="テキスト ボックス 139"/>
        <xdr:cNvSpPr txBox="1"/>
      </xdr:nvSpPr>
      <xdr:spPr>
        <a:xfrm>
          <a:off x="3497795" y="914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4172</xdr:rowOff>
    </xdr:from>
    <xdr:to>
      <xdr:col>15</xdr:col>
      <xdr:colOff>101600</xdr:colOff>
      <xdr:row>55</xdr:row>
      <xdr:rowOff>105772</xdr:rowOff>
    </xdr:to>
    <xdr:sp macro="" textlink="">
      <xdr:nvSpPr>
        <xdr:cNvPr id="141" name="楕円 140"/>
        <xdr:cNvSpPr/>
      </xdr:nvSpPr>
      <xdr:spPr>
        <a:xfrm>
          <a:off x="2857500" y="9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122299</xdr:rowOff>
    </xdr:from>
    <xdr:ext cx="599010" cy="259045"/>
    <xdr:sp macro="" textlink="">
      <xdr:nvSpPr>
        <xdr:cNvPr id="142" name="テキスト ボックス 141"/>
        <xdr:cNvSpPr txBox="1"/>
      </xdr:nvSpPr>
      <xdr:spPr>
        <a:xfrm>
          <a:off x="2608795" y="920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23233</xdr:rowOff>
    </xdr:from>
    <xdr:to>
      <xdr:col>10</xdr:col>
      <xdr:colOff>165100</xdr:colOff>
      <xdr:row>55</xdr:row>
      <xdr:rowOff>124833</xdr:rowOff>
    </xdr:to>
    <xdr:sp macro="" textlink="">
      <xdr:nvSpPr>
        <xdr:cNvPr id="143" name="楕円 142"/>
        <xdr:cNvSpPr/>
      </xdr:nvSpPr>
      <xdr:spPr>
        <a:xfrm>
          <a:off x="1968500" y="94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141360</xdr:rowOff>
    </xdr:from>
    <xdr:ext cx="599010" cy="259045"/>
    <xdr:sp macro="" textlink="">
      <xdr:nvSpPr>
        <xdr:cNvPr id="144" name="テキスト ボックス 143"/>
        <xdr:cNvSpPr txBox="1"/>
      </xdr:nvSpPr>
      <xdr:spPr>
        <a:xfrm>
          <a:off x="1719795" y="922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12305</xdr:rowOff>
    </xdr:from>
    <xdr:to>
      <xdr:col>6</xdr:col>
      <xdr:colOff>38100</xdr:colOff>
      <xdr:row>55</xdr:row>
      <xdr:rowOff>113905</xdr:rowOff>
    </xdr:to>
    <xdr:sp macro="" textlink="">
      <xdr:nvSpPr>
        <xdr:cNvPr id="145" name="楕円 144"/>
        <xdr:cNvSpPr/>
      </xdr:nvSpPr>
      <xdr:spPr>
        <a:xfrm>
          <a:off x="1079500" y="944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130432</xdr:rowOff>
    </xdr:from>
    <xdr:ext cx="599010" cy="259045"/>
    <xdr:sp macro="" textlink="">
      <xdr:nvSpPr>
        <xdr:cNvPr id="146" name="テキスト ボックス 145"/>
        <xdr:cNvSpPr txBox="1"/>
      </xdr:nvSpPr>
      <xdr:spPr>
        <a:xfrm>
          <a:off x="830795" y="921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117366</xdr:rowOff>
    </xdr:from>
    <xdr:to>
      <xdr:col>24</xdr:col>
      <xdr:colOff>63500</xdr:colOff>
      <xdr:row>77</xdr:row>
      <xdr:rowOff>150535</xdr:rowOff>
    </xdr:to>
    <xdr:cxnSp macro="">
      <xdr:nvCxnSpPr>
        <xdr:cNvPr id="173" name="直線コネクタ 172"/>
        <xdr:cNvCxnSpPr/>
      </xdr:nvCxnSpPr>
      <xdr:spPr>
        <a:xfrm flipV="1">
          <a:off x="3797300" y="13319016"/>
          <a:ext cx="838200" cy="3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150535</xdr:rowOff>
    </xdr:from>
    <xdr:to>
      <xdr:col>19</xdr:col>
      <xdr:colOff>177800</xdr:colOff>
      <xdr:row>78</xdr:row>
      <xdr:rowOff>52490</xdr:rowOff>
    </xdr:to>
    <xdr:cxnSp macro="">
      <xdr:nvCxnSpPr>
        <xdr:cNvPr id="176" name="直線コネクタ 175"/>
        <xdr:cNvCxnSpPr/>
      </xdr:nvCxnSpPr>
      <xdr:spPr>
        <a:xfrm flipV="1">
          <a:off x="2908300" y="13352185"/>
          <a:ext cx="889000" cy="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52490</xdr:rowOff>
    </xdr:from>
    <xdr:to>
      <xdr:col>15</xdr:col>
      <xdr:colOff>50800</xdr:colOff>
      <xdr:row>78</xdr:row>
      <xdr:rowOff>69635</xdr:rowOff>
    </xdr:to>
    <xdr:cxnSp macro="">
      <xdr:nvCxnSpPr>
        <xdr:cNvPr id="179" name="直線コネクタ 178"/>
        <xdr:cNvCxnSpPr/>
      </xdr:nvCxnSpPr>
      <xdr:spPr>
        <a:xfrm flipV="1">
          <a:off x="2019300" y="134255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69635</xdr:rowOff>
    </xdr:from>
    <xdr:to>
      <xdr:col>10</xdr:col>
      <xdr:colOff>114300</xdr:colOff>
      <xdr:row>78</xdr:row>
      <xdr:rowOff>75532</xdr:rowOff>
    </xdr:to>
    <xdr:cxnSp macro="">
      <xdr:nvCxnSpPr>
        <xdr:cNvPr id="182" name="直線コネクタ 181"/>
        <xdr:cNvCxnSpPr/>
      </xdr:nvCxnSpPr>
      <xdr:spPr>
        <a:xfrm flipV="1">
          <a:off x="1130300" y="13442735"/>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66566</xdr:rowOff>
    </xdr:from>
    <xdr:to>
      <xdr:col>24</xdr:col>
      <xdr:colOff>114300</xdr:colOff>
      <xdr:row>77</xdr:row>
      <xdr:rowOff>168166</xdr:rowOff>
    </xdr:to>
    <xdr:sp macro="" textlink="">
      <xdr:nvSpPr>
        <xdr:cNvPr id="192" name="楕円 191"/>
        <xdr:cNvSpPr/>
      </xdr:nvSpPr>
      <xdr:spPr>
        <a:xfrm>
          <a:off x="4584700" y="132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89443</xdr:rowOff>
    </xdr:from>
    <xdr:ext cx="469744" cy="259045"/>
    <xdr:sp macro="" textlink="">
      <xdr:nvSpPr>
        <xdr:cNvPr id="193" name="維持補修費該当値テキスト"/>
        <xdr:cNvSpPr txBox="1"/>
      </xdr:nvSpPr>
      <xdr:spPr>
        <a:xfrm>
          <a:off x="4686300" y="1311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99735</xdr:rowOff>
    </xdr:from>
    <xdr:to>
      <xdr:col>20</xdr:col>
      <xdr:colOff>38100</xdr:colOff>
      <xdr:row>78</xdr:row>
      <xdr:rowOff>29885</xdr:rowOff>
    </xdr:to>
    <xdr:sp macro="" textlink="">
      <xdr:nvSpPr>
        <xdr:cNvPr id="194" name="楕円 193"/>
        <xdr:cNvSpPr/>
      </xdr:nvSpPr>
      <xdr:spPr>
        <a:xfrm>
          <a:off x="3746500" y="133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21012</xdr:rowOff>
    </xdr:from>
    <xdr:ext cx="469744" cy="259045"/>
    <xdr:sp macro="" textlink="">
      <xdr:nvSpPr>
        <xdr:cNvPr id="195" name="テキスト ボックス 194"/>
        <xdr:cNvSpPr txBox="1"/>
      </xdr:nvSpPr>
      <xdr:spPr>
        <a:xfrm>
          <a:off x="3562428" y="1339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1690</xdr:rowOff>
    </xdr:from>
    <xdr:to>
      <xdr:col>15</xdr:col>
      <xdr:colOff>101600</xdr:colOff>
      <xdr:row>78</xdr:row>
      <xdr:rowOff>103290</xdr:rowOff>
    </xdr:to>
    <xdr:sp macro="" textlink="">
      <xdr:nvSpPr>
        <xdr:cNvPr id="196" name="楕円 195"/>
        <xdr:cNvSpPr/>
      </xdr:nvSpPr>
      <xdr:spPr>
        <a:xfrm>
          <a:off x="2857500" y="133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94417</xdr:rowOff>
    </xdr:from>
    <xdr:ext cx="469744" cy="259045"/>
    <xdr:sp macro="" textlink="">
      <xdr:nvSpPr>
        <xdr:cNvPr id="197" name="テキスト ボックス 196"/>
        <xdr:cNvSpPr txBox="1"/>
      </xdr:nvSpPr>
      <xdr:spPr>
        <a:xfrm>
          <a:off x="2673428" y="134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18835</xdr:rowOff>
    </xdr:from>
    <xdr:to>
      <xdr:col>10</xdr:col>
      <xdr:colOff>165100</xdr:colOff>
      <xdr:row>78</xdr:row>
      <xdr:rowOff>120435</xdr:rowOff>
    </xdr:to>
    <xdr:sp macro="" textlink="">
      <xdr:nvSpPr>
        <xdr:cNvPr id="198" name="楕円 197"/>
        <xdr:cNvSpPr/>
      </xdr:nvSpPr>
      <xdr:spPr>
        <a:xfrm>
          <a:off x="1968500" y="133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111562</xdr:rowOff>
    </xdr:from>
    <xdr:ext cx="469744" cy="259045"/>
    <xdr:sp macro="" textlink="">
      <xdr:nvSpPr>
        <xdr:cNvPr id="199" name="テキスト ボックス 198"/>
        <xdr:cNvSpPr txBox="1"/>
      </xdr:nvSpPr>
      <xdr:spPr>
        <a:xfrm>
          <a:off x="1784428" y="1348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24732</xdr:rowOff>
    </xdr:from>
    <xdr:to>
      <xdr:col>6</xdr:col>
      <xdr:colOff>38100</xdr:colOff>
      <xdr:row>78</xdr:row>
      <xdr:rowOff>126332</xdr:rowOff>
    </xdr:to>
    <xdr:sp macro="" textlink="">
      <xdr:nvSpPr>
        <xdr:cNvPr id="200" name="楕円 199"/>
        <xdr:cNvSpPr/>
      </xdr:nvSpPr>
      <xdr:spPr>
        <a:xfrm>
          <a:off x="1079500" y="133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117459</xdr:rowOff>
    </xdr:from>
    <xdr:ext cx="469744" cy="259045"/>
    <xdr:sp macro="" textlink="">
      <xdr:nvSpPr>
        <xdr:cNvPr id="201" name="テキスト ボックス 200"/>
        <xdr:cNvSpPr txBox="1"/>
      </xdr:nvSpPr>
      <xdr:spPr>
        <a:xfrm>
          <a:off x="895428" y="1349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77673</xdr:rowOff>
    </xdr:from>
    <xdr:to>
      <xdr:col>24</xdr:col>
      <xdr:colOff>63500</xdr:colOff>
      <xdr:row>96</xdr:row>
      <xdr:rowOff>89255</xdr:rowOff>
    </xdr:to>
    <xdr:cxnSp macro="">
      <xdr:nvCxnSpPr>
        <xdr:cNvPr id="231" name="直線コネクタ 230"/>
        <xdr:cNvCxnSpPr/>
      </xdr:nvCxnSpPr>
      <xdr:spPr>
        <a:xfrm flipV="1">
          <a:off x="3797300" y="16365423"/>
          <a:ext cx="838200" cy="18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89255</xdr:rowOff>
    </xdr:from>
    <xdr:to>
      <xdr:col>19</xdr:col>
      <xdr:colOff>177800</xdr:colOff>
      <xdr:row>96</xdr:row>
      <xdr:rowOff>99988</xdr:rowOff>
    </xdr:to>
    <xdr:cxnSp macro="">
      <xdr:nvCxnSpPr>
        <xdr:cNvPr id="234" name="直線コネクタ 233"/>
        <xdr:cNvCxnSpPr/>
      </xdr:nvCxnSpPr>
      <xdr:spPr>
        <a:xfrm flipV="1">
          <a:off x="2908300" y="16548455"/>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99988</xdr:rowOff>
    </xdr:from>
    <xdr:to>
      <xdr:col>15</xdr:col>
      <xdr:colOff>50800</xdr:colOff>
      <xdr:row>96</xdr:row>
      <xdr:rowOff>108445</xdr:rowOff>
    </xdr:to>
    <xdr:cxnSp macro="">
      <xdr:nvCxnSpPr>
        <xdr:cNvPr id="237" name="直線コネクタ 236"/>
        <xdr:cNvCxnSpPr/>
      </xdr:nvCxnSpPr>
      <xdr:spPr>
        <a:xfrm flipV="1">
          <a:off x="2019300" y="16559188"/>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83541</xdr:rowOff>
    </xdr:from>
    <xdr:to>
      <xdr:col>10</xdr:col>
      <xdr:colOff>114300</xdr:colOff>
      <xdr:row>96</xdr:row>
      <xdr:rowOff>108445</xdr:rowOff>
    </xdr:to>
    <xdr:cxnSp macro="">
      <xdr:nvCxnSpPr>
        <xdr:cNvPr id="240" name="直線コネクタ 239"/>
        <xdr:cNvCxnSpPr/>
      </xdr:nvCxnSpPr>
      <xdr:spPr>
        <a:xfrm>
          <a:off x="1130300" y="16542741"/>
          <a:ext cx="889000" cy="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26873</xdr:rowOff>
    </xdr:from>
    <xdr:to>
      <xdr:col>24</xdr:col>
      <xdr:colOff>114300</xdr:colOff>
      <xdr:row>95</xdr:row>
      <xdr:rowOff>128473</xdr:rowOff>
    </xdr:to>
    <xdr:sp macro="" textlink="">
      <xdr:nvSpPr>
        <xdr:cNvPr id="250" name="楕円 249"/>
        <xdr:cNvSpPr/>
      </xdr:nvSpPr>
      <xdr:spPr>
        <a:xfrm>
          <a:off x="4584700" y="163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49750</xdr:rowOff>
    </xdr:from>
    <xdr:ext cx="599010" cy="259045"/>
    <xdr:sp macro="" textlink="">
      <xdr:nvSpPr>
        <xdr:cNvPr id="251" name="扶助費該当値テキスト"/>
        <xdr:cNvSpPr txBox="1"/>
      </xdr:nvSpPr>
      <xdr:spPr>
        <a:xfrm>
          <a:off x="4686300" y="1616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38455</xdr:rowOff>
    </xdr:from>
    <xdr:to>
      <xdr:col>20</xdr:col>
      <xdr:colOff>38100</xdr:colOff>
      <xdr:row>96</xdr:row>
      <xdr:rowOff>140055</xdr:rowOff>
    </xdr:to>
    <xdr:sp macro="" textlink="">
      <xdr:nvSpPr>
        <xdr:cNvPr id="252" name="楕円 251"/>
        <xdr:cNvSpPr/>
      </xdr:nvSpPr>
      <xdr:spPr>
        <a:xfrm>
          <a:off x="3746500" y="164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131182</xdr:rowOff>
    </xdr:from>
    <xdr:ext cx="534377" cy="259045"/>
    <xdr:sp macro="" textlink="">
      <xdr:nvSpPr>
        <xdr:cNvPr id="253" name="テキスト ボックス 252"/>
        <xdr:cNvSpPr txBox="1"/>
      </xdr:nvSpPr>
      <xdr:spPr>
        <a:xfrm>
          <a:off x="3530111" y="165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49188</xdr:rowOff>
    </xdr:from>
    <xdr:to>
      <xdr:col>15</xdr:col>
      <xdr:colOff>101600</xdr:colOff>
      <xdr:row>96</xdr:row>
      <xdr:rowOff>150788</xdr:rowOff>
    </xdr:to>
    <xdr:sp macro="" textlink="">
      <xdr:nvSpPr>
        <xdr:cNvPr id="254" name="楕円 253"/>
        <xdr:cNvSpPr/>
      </xdr:nvSpPr>
      <xdr:spPr>
        <a:xfrm>
          <a:off x="2857500" y="165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141915</xdr:rowOff>
    </xdr:from>
    <xdr:ext cx="534377" cy="259045"/>
    <xdr:sp macro="" textlink="">
      <xdr:nvSpPr>
        <xdr:cNvPr id="255" name="テキスト ボックス 254"/>
        <xdr:cNvSpPr txBox="1"/>
      </xdr:nvSpPr>
      <xdr:spPr>
        <a:xfrm>
          <a:off x="2641111" y="166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57645</xdr:rowOff>
    </xdr:from>
    <xdr:to>
      <xdr:col>10</xdr:col>
      <xdr:colOff>165100</xdr:colOff>
      <xdr:row>96</xdr:row>
      <xdr:rowOff>159245</xdr:rowOff>
    </xdr:to>
    <xdr:sp macro="" textlink="">
      <xdr:nvSpPr>
        <xdr:cNvPr id="256" name="楕円 255"/>
        <xdr:cNvSpPr/>
      </xdr:nvSpPr>
      <xdr:spPr>
        <a:xfrm>
          <a:off x="1968500" y="165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150372</xdr:rowOff>
    </xdr:from>
    <xdr:ext cx="534377" cy="259045"/>
    <xdr:sp macro="" textlink="">
      <xdr:nvSpPr>
        <xdr:cNvPr id="257" name="テキスト ボックス 256"/>
        <xdr:cNvSpPr txBox="1"/>
      </xdr:nvSpPr>
      <xdr:spPr>
        <a:xfrm>
          <a:off x="1752111" y="166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32741</xdr:rowOff>
    </xdr:from>
    <xdr:to>
      <xdr:col>6</xdr:col>
      <xdr:colOff>38100</xdr:colOff>
      <xdr:row>96</xdr:row>
      <xdr:rowOff>134341</xdr:rowOff>
    </xdr:to>
    <xdr:sp macro="" textlink="">
      <xdr:nvSpPr>
        <xdr:cNvPr id="258" name="楕円 257"/>
        <xdr:cNvSpPr/>
      </xdr:nvSpPr>
      <xdr:spPr>
        <a:xfrm>
          <a:off x="1079500" y="164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150868</xdr:rowOff>
    </xdr:from>
    <xdr:ext cx="534377" cy="259045"/>
    <xdr:sp macro="" textlink="">
      <xdr:nvSpPr>
        <xdr:cNvPr id="259" name="テキスト ボックス 258"/>
        <xdr:cNvSpPr txBox="1"/>
      </xdr:nvSpPr>
      <xdr:spPr>
        <a:xfrm>
          <a:off x="863111" y="162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8455</xdr:rowOff>
    </xdr:from>
    <xdr:to>
      <xdr:col>55</xdr:col>
      <xdr:colOff>0</xdr:colOff>
      <xdr:row>34</xdr:row>
      <xdr:rowOff>30178</xdr:rowOff>
    </xdr:to>
    <xdr:cxnSp macro="">
      <xdr:nvCxnSpPr>
        <xdr:cNvPr id="284" name="直線コネクタ 283"/>
        <xdr:cNvCxnSpPr/>
      </xdr:nvCxnSpPr>
      <xdr:spPr>
        <a:xfrm>
          <a:off x="9639300" y="5837755"/>
          <a:ext cx="838200" cy="2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164332</xdr:rowOff>
    </xdr:from>
    <xdr:to>
      <xdr:col>50</xdr:col>
      <xdr:colOff>114300</xdr:colOff>
      <xdr:row>34</xdr:row>
      <xdr:rowOff>8455</xdr:rowOff>
    </xdr:to>
    <xdr:cxnSp macro="">
      <xdr:nvCxnSpPr>
        <xdr:cNvPr id="287" name="直線コネクタ 286"/>
        <xdr:cNvCxnSpPr/>
      </xdr:nvCxnSpPr>
      <xdr:spPr>
        <a:xfrm>
          <a:off x="8750300" y="5822182"/>
          <a:ext cx="889000" cy="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164332</xdr:rowOff>
    </xdr:from>
    <xdr:to>
      <xdr:col>45</xdr:col>
      <xdr:colOff>177800</xdr:colOff>
      <xdr:row>35</xdr:row>
      <xdr:rowOff>43991</xdr:rowOff>
    </xdr:to>
    <xdr:cxnSp macro="">
      <xdr:nvCxnSpPr>
        <xdr:cNvPr id="290" name="直線コネクタ 289"/>
        <xdr:cNvCxnSpPr/>
      </xdr:nvCxnSpPr>
      <xdr:spPr>
        <a:xfrm flipV="1">
          <a:off x="7861300" y="5822182"/>
          <a:ext cx="889000" cy="22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38596</xdr:rowOff>
    </xdr:from>
    <xdr:to>
      <xdr:col>41</xdr:col>
      <xdr:colOff>50800</xdr:colOff>
      <xdr:row>35</xdr:row>
      <xdr:rowOff>43991</xdr:rowOff>
    </xdr:to>
    <xdr:cxnSp macro="">
      <xdr:nvCxnSpPr>
        <xdr:cNvPr id="293" name="直線コネクタ 292"/>
        <xdr:cNvCxnSpPr/>
      </xdr:nvCxnSpPr>
      <xdr:spPr>
        <a:xfrm>
          <a:off x="6972300" y="6039346"/>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150828</xdr:rowOff>
    </xdr:from>
    <xdr:to>
      <xdr:col>55</xdr:col>
      <xdr:colOff>50800</xdr:colOff>
      <xdr:row>34</xdr:row>
      <xdr:rowOff>80978</xdr:rowOff>
    </xdr:to>
    <xdr:sp macro="" textlink="">
      <xdr:nvSpPr>
        <xdr:cNvPr id="303" name="楕円 302"/>
        <xdr:cNvSpPr/>
      </xdr:nvSpPr>
      <xdr:spPr>
        <a:xfrm>
          <a:off x="10426700" y="58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2255</xdr:rowOff>
    </xdr:from>
    <xdr:ext cx="599010" cy="259045"/>
    <xdr:sp macro="" textlink="">
      <xdr:nvSpPr>
        <xdr:cNvPr id="304" name="補助費等該当値テキスト"/>
        <xdr:cNvSpPr txBox="1"/>
      </xdr:nvSpPr>
      <xdr:spPr>
        <a:xfrm>
          <a:off x="10528300" y="566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129105</xdr:rowOff>
    </xdr:from>
    <xdr:to>
      <xdr:col>50</xdr:col>
      <xdr:colOff>165100</xdr:colOff>
      <xdr:row>34</xdr:row>
      <xdr:rowOff>59255</xdr:rowOff>
    </xdr:to>
    <xdr:sp macro="" textlink="">
      <xdr:nvSpPr>
        <xdr:cNvPr id="305" name="楕円 304"/>
        <xdr:cNvSpPr/>
      </xdr:nvSpPr>
      <xdr:spPr>
        <a:xfrm>
          <a:off x="9588500" y="57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75782</xdr:rowOff>
    </xdr:from>
    <xdr:ext cx="599010" cy="259045"/>
    <xdr:sp macro="" textlink="">
      <xdr:nvSpPr>
        <xdr:cNvPr id="306" name="テキスト ボックス 305"/>
        <xdr:cNvSpPr txBox="1"/>
      </xdr:nvSpPr>
      <xdr:spPr>
        <a:xfrm>
          <a:off x="9339795" y="556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113532</xdr:rowOff>
    </xdr:from>
    <xdr:to>
      <xdr:col>46</xdr:col>
      <xdr:colOff>38100</xdr:colOff>
      <xdr:row>34</xdr:row>
      <xdr:rowOff>43682</xdr:rowOff>
    </xdr:to>
    <xdr:sp macro="" textlink="">
      <xdr:nvSpPr>
        <xdr:cNvPr id="307" name="楕円 306"/>
        <xdr:cNvSpPr/>
      </xdr:nvSpPr>
      <xdr:spPr>
        <a:xfrm>
          <a:off x="8699500" y="57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60209</xdr:rowOff>
    </xdr:from>
    <xdr:ext cx="599010" cy="259045"/>
    <xdr:sp macro="" textlink="">
      <xdr:nvSpPr>
        <xdr:cNvPr id="308" name="テキスト ボックス 307"/>
        <xdr:cNvSpPr txBox="1"/>
      </xdr:nvSpPr>
      <xdr:spPr>
        <a:xfrm>
          <a:off x="8450795" y="554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164641</xdr:rowOff>
    </xdr:from>
    <xdr:to>
      <xdr:col>41</xdr:col>
      <xdr:colOff>101600</xdr:colOff>
      <xdr:row>35</xdr:row>
      <xdr:rowOff>94791</xdr:rowOff>
    </xdr:to>
    <xdr:sp macro="" textlink="">
      <xdr:nvSpPr>
        <xdr:cNvPr id="309" name="楕円 308"/>
        <xdr:cNvSpPr/>
      </xdr:nvSpPr>
      <xdr:spPr>
        <a:xfrm>
          <a:off x="7810500" y="59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111318</xdr:rowOff>
    </xdr:from>
    <xdr:ext cx="534377" cy="259045"/>
    <xdr:sp macro="" textlink="">
      <xdr:nvSpPr>
        <xdr:cNvPr id="310" name="テキスト ボックス 309"/>
        <xdr:cNvSpPr txBox="1"/>
      </xdr:nvSpPr>
      <xdr:spPr>
        <a:xfrm>
          <a:off x="7594111" y="57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159246</xdr:rowOff>
    </xdr:from>
    <xdr:to>
      <xdr:col>36</xdr:col>
      <xdr:colOff>165100</xdr:colOff>
      <xdr:row>35</xdr:row>
      <xdr:rowOff>89396</xdr:rowOff>
    </xdr:to>
    <xdr:sp macro="" textlink="">
      <xdr:nvSpPr>
        <xdr:cNvPr id="311" name="楕円 310"/>
        <xdr:cNvSpPr/>
      </xdr:nvSpPr>
      <xdr:spPr>
        <a:xfrm>
          <a:off x="6921500" y="59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105923</xdr:rowOff>
    </xdr:from>
    <xdr:ext cx="534377" cy="259045"/>
    <xdr:sp macro="" textlink="">
      <xdr:nvSpPr>
        <xdr:cNvPr id="312" name="テキスト ボックス 311"/>
        <xdr:cNvSpPr txBox="1"/>
      </xdr:nvSpPr>
      <xdr:spPr>
        <a:xfrm>
          <a:off x="6705111" y="5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116853</xdr:rowOff>
    </xdr:from>
    <xdr:to>
      <xdr:col>55</xdr:col>
      <xdr:colOff>0</xdr:colOff>
      <xdr:row>54</xdr:row>
      <xdr:rowOff>92110</xdr:rowOff>
    </xdr:to>
    <xdr:cxnSp macro="">
      <xdr:nvCxnSpPr>
        <xdr:cNvPr id="339" name="直線コネクタ 338"/>
        <xdr:cNvCxnSpPr/>
      </xdr:nvCxnSpPr>
      <xdr:spPr>
        <a:xfrm flipV="1">
          <a:off x="9639300" y="9203703"/>
          <a:ext cx="838200" cy="14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80401</xdr:rowOff>
    </xdr:from>
    <xdr:to>
      <xdr:col>50</xdr:col>
      <xdr:colOff>114300</xdr:colOff>
      <xdr:row>54</xdr:row>
      <xdr:rowOff>92110</xdr:rowOff>
    </xdr:to>
    <xdr:cxnSp macro="">
      <xdr:nvCxnSpPr>
        <xdr:cNvPr id="342" name="直線コネクタ 341"/>
        <xdr:cNvCxnSpPr/>
      </xdr:nvCxnSpPr>
      <xdr:spPr>
        <a:xfrm>
          <a:off x="8750300" y="9338701"/>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80401</xdr:rowOff>
    </xdr:from>
    <xdr:to>
      <xdr:col>45</xdr:col>
      <xdr:colOff>177800</xdr:colOff>
      <xdr:row>55</xdr:row>
      <xdr:rowOff>124269</xdr:rowOff>
    </xdr:to>
    <xdr:cxnSp macro="">
      <xdr:nvCxnSpPr>
        <xdr:cNvPr id="345" name="直線コネクタ 344"/>
        <xdr:cNvCxnSpPr/>
      </xdr:nvCxnSpPr>
      <xdr:spPr>
        <a:xfrm flipV="1">
          <a:off x="7861300" y="9338701"/>
          <a:ext cx="889000" cy="21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124269</xdr:rowOff>
    </xdr:from>
    <xdr:to>
      <xdr:col>41</xdr:col>
      <xdr:colOff>50800</xdr:colOff>
      <xdr:row>55</xdr:row>
      <xdr:rowOff>148483</xdr:rowOff>
    </xdr:to>
    <xdr:cxnSp macro="">
      <xdr:nvCxnSpPr>
        <xdr:cNvPr id="348" name="直線コネクタ 347"/>
        <xdr:cNvCxnSpPr/>
      </xdr:nvCxnSpPr>
      <xdr:spPr>
        <a:xfrm flipV="1">
          <a:off x="6972300" y="9554019"/>
          <a:ext cx="889000" cy="2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66053</xdr:rowOff>
    </xdr:from>
    <xdr:to>
      <xdr:col>55</xdr:col>
      <xdr:colOff>50800</xdr:colOff>
      <xdr:row>53</xdr:row>
      <xdr:rowOff>167653</xdr:rowOff>
    </xdr:to>
    <xdr:sp macro="" textlink="">
      <xdr:nvSpPr>
        <xdr:cNvPr id="358" name="楕円 357"/>
        <xdr:cNvSpPr/>
      </xdr:nvSpPr>
      <xdr:spPr>
        <a:xfrm>
          <a:off x="10426700" y="91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88930</xdr:rowOff>
    </xdr:from>
    <xdr:ext cx="599010" cy="259045"/>
    <xdr:sp macro="" textlink="">
      <xdr:nvSpPr>
        <xdr:cNvPr id="359" name="普通建設事業費該当値テキスト"/>
        <xdr:cNvSpPr txBox="1"/>
      </xdr:nvSpPr>
      <xdr:spPr>
        <a:xfrm>
          <a:off x="10528300" y="900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41310</xdr:rowOff>
    </xdr:from>
    <xdr:to>
      <xdr:col>50</xdr:col>
      <xdr:colOff>165100</xdr:colOff>
      <xdr:row>54</xdr:row>
      <xdr:rowOff>142910</xdr:rowOff>
    </xdr:to>
    <xdr:sp macro="" textlink="">
      <xdr:nvSpPr>
        <xdr:cNvPr id="360" name="楕円 359"/>
        <xdr:cNvSpPr/>
      </xdr:nvSpPr>
      <xdr:spPr>
        <a:xfrm>
          <a:off x="9588500" y="92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159437</xdr:rowOff>
    </xdr:from>
    <xdr:ext cx="599010" cy="259045"/>
    <xdr:sp macro="" textlink="">
      <xdr:nvSpPr>
        <xdr:cNvPr id="361" name="テキスト ボックス 360"/>
        <xdr:cNvSpPr txBox="1"/>
      </xdr:nvSpPr>
      <xdr:spPr>
        <a:xfrm>
          <a:off x="9339795" y="907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29601</xdr:rowOff>
    </xdr:from>
    <xdr:to>
      <xdr:col>46</xdr:col>
      <xdr:colOff>38100</xdr:colOff>
      <xdr:row>54</xdr:row>
      <xdr:rowOff>131201</xdr:rowOff>
    </xdr:to>
    <xdr:sp macro="" textlink="">
      <xdr:nvSpPr>
        <xdr:cNvPr id="362" name="楕円 361"/>
        <xdr:cNvSpPr/>
      </xdr:nvSpPr>
      <xdr:spPr>
        <a:xfrm>
          <a:off x="8699500" y="92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147728</xdr:rowOff>
    </xdr:from>
    <xdr:ext cx="599010" cy="259045"/>
    <xdr:sp macro="" textlink="">
      <xdr:nvSpPr>
        <xdr:cNvPr id="363" name="テキスト ボックス 362"/>
        <xdr:cNvSpPr txBox="1"/>
      </xdr:nvSpPr>
      <xdr:spPr>
        <a:xfrm>
          <a:off x="8450795" y="906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73469</xdr:rowOff>
    </xdr:from>
    <xdr:to>
      <xdr:col>41</xdr:col>
      <xdr:colOff>101600</xdr:colOff>
      <xdr:row>56</xdr:row>
      <xdr:rowOff>3619</xdr:rowOff>
    </xdr:to>
    <xdr:sp macro="" textlink="">
      <xdr:nvSpPr>
        <xdr:cNvPr id="364" name="楕円 363"/>
        <xdr:cNvSpPr/>
      </xdr:nvSpPr>
      <xdr:spPr>
        <a:xfrm>
          <a:off x="7810500" y="950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20146</xdr:rowOff>
    </xdr:from>
    <xdr:ext cx="599010" cy="259045"/>
    <xdr:sp macro="" textlink="">
      <xdr:nvSpPr>
        <xdr:cNvPr id="365" name="テキスト ボックス 364"/>
        <xdr:cNvSpPr txBox="1"/>
      </xdr:nvSpPr>
      <xdr:spPr>
        <a:xfrm>
          <a:off x="7561795" y="927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97683</xdr:rowOff>
    </xdr:from>
    <xdr:to>
      <xdr:col>36</xdr:col>
      <xdr:colOff>165100</xdr:colOff>
      <xdr:row>56</xdr:row>
      <xdr:rowOff>27833</xdr:rowOff>
    </xdr:to>
    <xdr:sp macro="" textlink="">
      <xdr:nvSpPr>
        <xdr:cNvPr id="366" name="楕円 365"/>
        <xdr:cNvSpPr/>
      </xdr:nvSpPr>
      <xdr:spPr>
        <a:xfrm>
          <a:off x="6921500" y="95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44360</xdr:rowOff>
    </xdr:from>
    <xdr:ext cx="599010" cy="259045"/>
    <xdr:sp macro="" textlink="">
      <xdr:nvSpPr>
        <xdr:cNvPr id="367" name="テキスト ボックス 366"/>
        <xdr:cNvSpPr txBox="1"/>
      </xdr:nvSpPr>
      <xdr:spPr>
        <a:xfrm>
          <a:off x="6672795" y="930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26589</xdr:rowOff>
    </xdr:from>
    <xdr:to>
      <xdr:col>55</xdr:col>
      <xdr:colOff>0</xdr:colOff>
      <xdr:row>77</xdr:row>
      <xdr:rowOff>118630</xdr:rowOff>
    </xdr:to>
    <xdr:cxnSp macro="">
      <xdr:nvCxnSpPr>
        <xdr:cNvPr id="396" name="直線コネクタ 395"/>
        <xdr:cNvCxnSpPr/>
      </xdr:nvCxnSpPr>
      <xdr:spPr>
        <a:xfrm flipV="1">
          <a:off x="9639300" y="13228239"/>
          <a:ext cx="838200" cy="9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76546</xdr:rowOff>
    </xdr:from>
    <xdr:to>
      <xdr:col>50</xdr:col>
      <xdr:colOff>114300</xdr:colOff>
      <xdr:row>77</xdr:row>
      <xdr:rowOff>118630</xdr:rowOff>
    </xdr:to>
    <xdr:cxnSp macro="">
      <xdr:nvCxnSpPr>
        <xdr:cNvPr id="399" name="直線コネクタ 398"/>
        <xdr:cNvCxnSpPr/>
      </xdr:nvCxnSpPr>
      <xdr:spPr>
        <a:xfrm>
          <a:off x="8750300" y="13106746"/>
          <a:ext cx="889000" cy="2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76546</xdr:rowOff>
    </xdr:from>
    <xdr:to>
      <xdr:col>45</xdr:col>
      <xdr:colOff>177800</xdr:colOff>
      <xdr:row>77</xdr:row>
      <xdr:rowOff>87357</xdr:rowOff>
    </xdr:to>
    <xdr:cxnSp macro="">
      <xdr:nvCxnSpPr>
        <xdr:cNvPr id="402" name="直線コネクタ 401"/>
        <xdr:cNvCxnSpPr/>
      </xdr:nvCxnSpPr>
      <xdr:spPr>
        <a:xfrm flipV="1">
          <a:off x="7861300" y="13106746"/>
          <a:ext cx="889000" cy="18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87357</xdr:rowOff>
    </xdr:from>
    <xdr:to>
      <xdr:col>41</xdr:col>
      <xdr:colOff>50800</xdr:colOff>
      <xdr:row>77</xdr:row>
      <xdr:rowOff>148623</xdr:rowOff>
    </xdr:to>
    <xdr:cxnSp macro="">
      <xdr:nvCxnSpPr>
        <xdr:cNvPr id="405" name="直線コネクタ 404"/>
        <xdr:cNvCxnSpPr/>
      </xdr:nvCxnSpPr>
      <xdr:spPr>
        <a:xfrm flipV="1">
          <a:off x="6972300" y="13289007"/>
          <a:ext cx="889000" cy="6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147239</xdr:rowOff>
    </xdr:from>
    <xdr:to>
      <xdr:col>55</xdr:col>
      <xdr:colOff>50800</xdr:colOff>
      <xdr:row>77</xdr:row>
      <xdr:rowOff>77389</xdr:rowOff>
    </xdr:to>
    <xdr:sp macro="" textlink="">
      <xdr:nvSpPr>
        <xdr:cNvPr id="415" name="楕円 414"/>
        <xdr:cNvSpPr/>
      </xdr:nvSpPr>
      <xdr:spPr>
        <a:xfrm>
          <a:off x="10426700" y="1317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170116</xdr:rowOff>
    </xdr:from>
    <xdr:ext cx="534377" cy="259045"/>
    <xdr:sp macro="" textlink="">
      <xdr:nvSpPr>
        <xdr:cNvPr id="416" name="普通建設事業費 （ うち新規整備　）該当値テキスト"/>
        <xdr:cNvSpPr txBox="1"/>
      </xdr:nvSpPr>
      <xdr:spPr>
        <a:xfrm>
          <a:off x="10528300" y="1302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67830</xdr:rowOff>
    </xdr:from>
    <xdr:to>
      <xdr:col>50</xdr:col>
      <xdr:colOff>165100</xdr:colOff>
      <xdr:row>77</xdr:row>
      <xdr:rowOff>169430</xdr:rowOff>
    </xdr:to>
    <xdr:sp macro="" textlink="">
      <xdr:nvSpPr>
        <xdr:cNvPr id="417" name="楕円 416"/>
        <xdr:cNvSpPr/>
      </xdr:nvSpPr>
      <xdr:spPr>
        <a:xfrm>
          <a:off x="9588500" y="13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14507</xdr:rowOff>
    </xdr:from>
    <xdr:ext cx="534377" cy="259045"/>
    <xdr:sp macro="" textlink="">
      <xdr:nvSpPr>
        <xdr:cNvPr id="418" name="テキスト ボックス 417"/>
        <xdr:cNvSpPr txBox="1"/>
      </xdr:nvSpPr>
      <xdr:spPr>
        <a:xfrm>
          <a:off x="9372111" y="130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25746</xdr:rowOff>
    </xdr:from>
    <xdr:to>
      <xdr:col>46</xdr:col>
      <xdr:colOff>38100</xdr:colOff>
      <xdr:row>76</xdr:row>
      <xdr:rowOff>127346</xdr:rowOff>
    </xdr:to>
    <xdr:sp macro="" textlink="">
      <xdr:nvSpPr>
        <xdr:cNvPr id="419" name="楕円 418"/>
        <xdr:cNvSpPr/>
      </xdr:nvSpPr>
      <xdr:spPr>
        <a:xfrm>
          <a:off x="8699500" y="130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143873</xdr:rowOff>
    </xdr:from>
    <xdr:ext cx="534377" cy="259045"/>
    <xdr:sp macro="" textlink="">
      <xdr:nvSpPr>
        <xdr:cNvPr id="420" name="テキスト ボックス 419"/>
        <xdr:cNvSpPr txBox="1"/>
      </xdr:nvSpPr>
      <xdr:spPr>
        <a:xfrm>
          <a:off x="8483111" y="128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36557</xdr:rowOff>
    </xdr:from>
    <xdr:to>
      <xdr:col>41</xdr:col>
      <xdr:colOff>101600</xdr:colOff>
      <xdr:row>77</xdr:row>
      <xdr:rowOff>138157</xdr:rowOff>
    </xdr:to>
    <xdr:sp macro="" textlink="">
      <xdr:nvSpPr>
        <xdr:cNvPr id="421" name="楕円 420"/>
        <xdr:cNvSpPr/>
      </xdr:nvSpPr>
      <xdr:spPr>
        <a:xfrm>
          <a:off x="7810500" y="132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154684</xdr:rowOff>
    </xdr:from>
    <xdr:ext cx="534377" cy="259045"/>
    <xdr:sp macro="" textlink="">
      <xdr:nvSpPr>
        <xdr:cNvPr id="422" name="テキスト ボックス 421"/>
        <xdr:cNvSpPr txBox="1"/>
      </xdr:nvSpPr>
      <xdr:spPr>
        <a:xfrm>
          <a:off x="7594111" y="130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97823</xdr:rowOff>
    </xdr:from>
    <xdr:to>
      <xdr:col>36</xdr:col>
      <xdr:colOff>165100</xdr:colOff>
      <xdr:row>78</xdr:row>
      <xdr:rowOff>27973</xdr:rowOff>
    </xdr:to>
    <xdr:sp macro="" textlink="">
      <xdr:nvSpPr>
        <xdr:cNvPr id="423" name="楕円 422"/>
        <xdr:cNvSpPr/>
      </xdr:nvSpPr>
      <xdr:spPr>
        <a:xfrm>
          <a:off x="6921500" y="1329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19100</xdr:rowOff>
    </xdr:from>
    <xdr:ext cx="534377" cy="259045"/>
    <xdr:sp macro="" textlink="">
      <xdr:nvSpPr>
        <xdr:cNvPr id="424" name="テキスト ボックス 423"/>
        <xdr:cNvSpPr txBox="1"/>
      </xdr:nvSpPr>
      <xdr:spPr>
        <a:xfrm>
          <a:off x="6705111" y="1339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110440</xdr:rowOff>
    </xdr:from>
    <xdr:to>
      <xdr:col>55</xdr:col>
      <xdr:colOff>0</xdr:colOff>
      <xdr:row>94</xdr:row>
      <xdr:rowOff>29964</xdr:rowOff>
    </xdr:to>
    <xdr:cxnSp macro="">
      <xdr:nvCxnSpPr>
        <xdr:cNvPr id="453" name="直線コネクタ 452"/>
        <xdr:cNvCxnSpPr/>
      </xdr:nvCxnSpPr>
      <xdr:spPr>
        <a:xfrm flipV="1">
          <a:off x="9639300" y="16055290"/>
          <a:ext cx="838200" cy="9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29964</xdr:rowOff>
    </xdr:from>
    <xdr:to>
      <xdr:col>50</xdr:col>
      <xdr:colOff>114300</xdr:colOff>
      <xdr:row>95</xdr:row>
      <xdr:rowOff>129877</xdr:rowOff>
    </xdr:to>
    <xdr:cxnSp macro="">
      <xdr:nvCxnSpPr>
        <xdr:cNvPr id="456" name="直線コネクタ 455"/>
        <xdr:cNvCxnSpPr/>
      </xdr:nvCxnSpPr>
      <xdr:spPr>
        <a:xfrm flipV="1">
          <a:off x="8750300" y="16146264"/>
          <a:ext cx="889000" cy="27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129877</xdr:rowOff>
    </xdr:from>
    <xdr:to>
      <xdr:col>45</xdr:col>
      <xdr:colOff>177800</xdr:colOff>
      <xdr:row>96</xdr:row>
      <xdr:rowOff>133361</xdr:rowOff>
    </xdr:to>
    <xdr:cxnSp macro="">
      <xdr:nvCxnSpPr>
        <xdr:cNvPr id="459" name="直線コネクタ 458"/>
        <xdr:cNvCxnSpPr/>
      </xdr:nvCxnSpPr>
      <xdr:spPr>
        <a:xfrm flipV="1">
          <a:off x="7861300" y="16417627"/>
          <a:ext cx="889000" cy="17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69368</xdr:rowOff>
    </xdr:from>
    <xdr:to>
      <xdr:col>41</xdr:col>
      <xdr:colOff>50800</xdr:colOff>
      <xdr:row>96</xdr:row>
      <xdr:rowOff>133361</xdr:rowOff>
    </xdr:to>
    <xdr:cxnSp macro="">
      <xdr:nvCxnSpPr>
        <xdr:cNvPr id="462" name="直線コネクタ 461"/>
        <xdr:cNvCxnSpPr/>
      </xdr:nvCxnSpPr>
      <xdr:spPr>
        <a:xfrm>
          <a:off x="6972300" y="16528568"/>
          <a:ext cx="889000" cy="6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59640</xdr:rowOff>
    </xdr:from>
    <xdr:to>
      <xdr:col>55</xdr:col>
      <xdr:colOff>50800</xdr:colOff>
      <xdr:row>93</xdr:row>
      <xdr:rowOff>161240</xdr:rowOff>
    </xdr:to>
    <xdr:sp macro="" textlink="">
      <xdr:nvSpPr>
        <xdr:cNvPr id="472" name="楕円 471"/>
        <xdr:cNvSpPr/>
      </xdr:nvSpPr>
      <xdr:spPr>
        <a:xfrm>
          <a:off x="10426700" y="1600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82517</xdr:rowOff>
    </xdr:from>
    <xdr:ext cx="599010" cy="259045"/>
    <xdr:sp macro="" textlink="">
      <xdr:nvSpPr>
        <xdr:cNvPr id="473" name="普通建設事業費 （ うち更新整備　）該当値テキスト"/>
        <xdr:cNvSpPr txBox="1"/>
      </xdr:nvSpPr>
      <xdr:spPr>
        <a:xfrm>
          <a:off x="10528300" y="1585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150614</xdr:rowOff>
    </xdr:from>
    <xdr:to>
      <xdr:col>50</xdr:col>
      <xdr:colOff>165100</xdr:colOff>
      <xdr:row>94</xdr:row>
      <xdr:rowOff>80764</xdr:rowOff>
    </xdr:to>
    <xdr:sp macro="" textlink="">
      <xdr:nvSpPr>
        <xdr:cNvPr id="474" name="楕円 473"/>
        <xdr:cNvSpPr/>
      </xdr:nvSpPr>
      <xdr:spPr>
        <a:xfrm>
          <a:off x="9588500" y="160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97291</xdr:rowOff>
    </xdr:from>
    <xdr:ext cx="599010" cy="259045"/>
    <xdr:sp macro="" textlink="">
      <xdr:nvSpPr>
        <xdr:cNvPr id="475" name="テキスト ボックス 474"/>
        <xdr:cNvSpPr txBox="1"/>
      </xdr:nvSpPr>
      <xdr:spPr>
        <a:xfrm>
          <a:off x="9339795" y="1587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79077</xdr:rowOff>
    </xdr:from>
    <xdr:to>
      <xdr:col>46</xdr:col>
      <xdr:colOff>38100</xdr:colOff>
      <xdr:row>96</xdr:row>
      <xdr:rowOff>9227</xdr:rowOff>
    </xdr:to>
    <xdr:sp macro="" textlink="">
      <xdr:nvSpPr>
        <xdr:cNvPr id="476" name="楕円 475"/>
        <xdr:cNvSpPr/>
      </xdr:nvSpPr>
      <xdr:spPr>
        <a:xfrm>
          <a:off x="8699500" y="163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25754</xdr:rowOff>
    </xdr:from>
    <xdr:ext cx="534377" cy="259045"/>
    <xdr:sp macro="" textlink="">
      <xdr:nvSpPr>
        <xdr:cNvPr id="477" name="テキスト ボックス 476"/>
        <xdr:cNvSpPr txBox="1"/>
      </xdr:nvSpPr>
      <xdr:spPr>
        <a:xfrm>
          <a:off x="8483111" y="161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82561</xdr:rowOff>
    </xdr:from>
    <xdr:to>
      <xdr:col>41</xdr:col>
      <xdr:colOff>101600</xdr:colOff>
      <xdr:row>97</xdr:row>
      <xdr:rowOff>12711</xdr:rowOff>
    </xdr:to>
    <xdr:sp macro="" textlink="">
      <xdr:nvSpPr>
        <xdr:cNvPr id="478" name="楕円 477"/>
        <xdr:cNvSpPr/>
      </xdr:nvSpPr>
      <xdr:spPr>
        <a:xfrm>
          <a:off x="7810500" y="1654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29238</xdr:rowOff>
    </xdr:from>
    <xdr:ext cx="534377" cy="259045"/>
    <xdr:sp macro="" textlink="">
      <xdr:nvSpPr>
        <xdr:cNvPr id="479" name="テキスト ボックス 478"/>
        <xdr:cNvSpPr txBox="1"/>
      </xdr:nvSpPr>
      <xdr:spPr>
        <a:xfrm>
          <a:off x="7594111" y="163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18568</xdr:rowOff>
    </xdr:from>
    <xdr:to>
      <xdr:col>36</xdr:col>
      <xdr:colOff>165100</xdr:colOff>
      <xdr:row>96</xdr:row>
      <xdr:rowOff>120168</xdr:rowOff>
    </xdr:to>
    <xdr:sp macro="" textlink="">
      <xdr:nvSpPr>
        <xdr:cNvPr id="480" name="楕円 479"/>
        <xdr:cNvSpPr/>
      </xdr:nvSpPr>
      <xdr:spPr>
        <a:xfrm>
          <a:off x="6921500" y="164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136695</xdr:rowOff>
    </xdr:from>
    <xdr:ext cx="534377" cy="259045"/>
    <xdr:sp macro="" textlink="">
      <xdr:nvSpPr>
        <xdr:cNvPr id="481" name="テキスト ボックス 480"/>
        <xdr:cNvSpPr txBox="1"/>
      </xdr:nvSpPr>
      <xdr:spPr>
        <a:xfrm>
          <a:off x="6705111" y="162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167622</xdr:rowOff>
    </xdr:from>
    <xdr:to>
      <xdr:col>85</xdr:col>
      <xdr:colOff>127000</xdr:colOff>
      <xdr:row>35</xdr:row>
      <xdr:rowOff>163050</xdr:rowOff>
    </xdr:to>
    <xdr:cxnSp macro="">
      <xdr:nvCxnSpPr>
        <xdr:cNvPr id="512" name="直線コネクタ 511"/>
        <xdr:cNvCxnSpPr/>
      </xdr:nvCxnSpPr>
      <xdr:spPr>
        <a:xfrm>
          <a:off x="15481300" y="5654022"/>
          <a:ext cx="838200" cy="50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167622</xdr:rowOff>
    </xdr:from>
    <xdr:to>
      <xdr:col>81</xdr:col>
      <xdr:colOff>50800</xdr:colOff>
      <xdr:row>36</xdr:row>
      <xdr:rowOff>123372</xdr:rowOff>
    </xdr:to>
    <xdr:cxnSp macro="">
      <xdr:nvCxnSpPr>
        <xdr:cNvPr id="515" name="直線コネクタ 514"/>
        <xdr:cNvCxnSpPr/>
      </xdr:nvCxnSpPr>
      <xdr:spPr>
        <a:xfrm flipV="1">
          <a:off x="14592300" y="5654022"/>
          <a:ext cx="889000" cy="6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123372</xdr:rowOff>
    </xdr:from>
    <xdr:to>
      <xdr:col>76</xdr:col>
      <xdr:colOff>114300</xdr:colOff>
      <xdr:row>38</xdr:row>
      <xdr:rowOff>164307</xdr:rowOff>
    </xdr:to>
    <xdr:cxnSp macro="">
      <xdr:nvCxnSpPr>
        <xdr:cNvPr id="518" name="直線コネクタ 517"/>
        <xdr:cNvCxnSpPr/>
      </xdr:nvCxnSpPr>
      <xdr:spPr>
        <a:xfrm flipV="1">
          <a:off x="13703300" y="6295572"/>
          <a:ext cx="889000" cy="38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164307</xdr:rowOff>
    </xdr:from>
    <xdr:to>
      <xdr:col>71</xdr:col>
      <xdr:colOff>177800</xdr:colOff>
      <xdr:row>39</xdr:row>
      <xdr:rowOff>57355</xdr:rowOff>
    </xdr:to>
    <xdr:cxnSp macro="">
      <xdr:nvCxnSpPr>
        <xdr:cNvPr id="521" name="直線コネクタ 520"/>
        <xdr:cNvCxnSpPr/>
      </xdr:nvCxnSpPr>
      <xdr:spPr>
        <a:xfrm flipV="1">
          <a:off x="12814300" y="6679407"/>
          <a:ext cx="8890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112250</xdr:rowOff>
    </xdr:from>
    <xdr:to>
      <xdr:col>85</xdr:col>
      <xdr:colOff>177800</xdr:colOff>
      <xdr:row>36</xdr:row>
      <xdr:rowOff>42400</xdr:rowOff>
    </xdr:to>
    <xdr:sp macro="" textlink="">
      <xdr:nvSpPr>
        <xdr:cNvPr id="531" name="楕円 530"/>
        <xdr:cNvSpPr/>
      </xdr:nvSpPr>
      <xdr:spPr>
        <a:xfrm>
          <a:off x="16268700" y="61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135127</xdr:rowOff>
    </xdr:from>
    <xdr:ext cx="534377" cy="259045"/>
    <xdr:sp macro="" textlink="">
      <xdr:nvSpPr>
        <xdr:cNvPr id="532" name="災害復旧事業費該当値テキスト"/>
        <xdr:cNvSpPr txBox="1"/>
      </xdr:nvSpPr>
      <xdr:spPr>
        <a:xfrm>
          <a:off x="16370300" y="596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116822</xdr:rowOff>
    </xdr:from>
    <xdr:to>
      <xdr:col>81</xdr:col>
      <xdr:colOff>101600</xdr:colOff>
      <xdr:row>33</xdr:row>
      <xdr:rowOff>46972</xdr:rowOff>
    </xdr:to>
    <xdr:sp macro="" textlink="">
      <xdr:nvSpPr>
        <xdr:cNvPr id="533" name="楕円 532"/>
        <xdr:cNvSpPr/>
      </xdr:nvSpPr>
      <xdr:spPr>
        <a:xfrm>
          <a:off x="15430500" y="56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63499</xdr:rowOff>
    </xdr:from>
    <xdr:ext cx="534377" cy="259045"/>
    <xdr:sp macro="" textlink="">
      <xdr:nvSpPr>
        <xdr:cNvPr id="534" name="テキスト ボックス 533"/>
        <xdr:cNvSpPr txBox="1"/>
      </xdr:nvSpPr>
      <xdr:spPr>
        <a:xfrm>
          <a:off x="15214111" y="537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72572</xdr:rowOff>
    </xdr:from>
    <xdr:to>
      <xdr:col>76</xdr:col>
      <xdr:colOff>165100</xdr:colOff>
      <xdr:row>37</xdr:row>
      <xdr:rowOff>2722</xdr:rowOff>
    </xdr:to>
    <xdr:sp macro="" textlink="">
      <xdr:nvSpPr>
        <xdr:cNvPr id="535" name="楕円 534"/>
        <xdr:cNvSpPr/>
      </xdr:nvSpPr>
      <xdr:spPr>
        <a:xfrm>
          <a:off x="145415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19249</xdr:rowOff>
    </xdr:from>
    <xdr:ext cx="534377" cy="259045"/>
    <xdr:sp macro="" textlink="">
      <xdr:nvSpPr>
        <xdr:cNvPr id="536" name="テキスト ボックス 535"/>
        <xdr:cNvSpPr txBox="1"/>
      </xdr:nvSpPr>
      <xdr:spPr>
        <a:xfrm>
          <a:off x="14325111" y="601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113507</xdr:rowOff>
    </xdr:from>
    <xdr:to>
      <xdr:col>72</xdr:col>
      <xdr:colOff>38100</xdr:colOff>
      <xdr:row>39</xdr:row>
      <xdr:rowOff>43657</xdr:rowOff>
    </xdr:to>
    <xdr:sp macro="" textlink="">
      <xdr:nvSpPr>
        <xdr:cNvPr id="537" name="楕円 536"/>
        <xdr:cNvSpPr/>
      </xdr:nvSpPr>
      <xdr:spPr>
        <a:xfrm>
          <a:off x="13652500" y="66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60184</xdr:rowOff>
    </xdr:from>
    <xdr:ext cx="469744" cy="259045"/>
    <xdr:sp macro="" textlink="">
      <xdr:nvSpPr>
        <xdr:cNvPr id="538" name="テキスト ボックス 537"/>
        <xdr:cNvSpPr txBox="1"/>
      </xdr:nvSpPr>
      <xdr:spPr>
        <a:xfrm>
          <a:off x="13468428" y="640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6555</xdr:rowOff>
    </xdr:from>
    <xdr:to>
      <xdr:col>67</xdr:col>
      <xdr:colOff>101600</xdr:colOff>
      <xdr:row>39</xdr:row>
      <xdr:rowOff>108155</xdr:rowOff>
    </xdr:to>
    <xdr:sp macro="" textlink="">
      <xdr:nvSpPr>
        <xdr:cNvPr id="539" name="楕円 538"/>
        <xdr:cNvSpPr/>
      </xdr:nvSpPr>
      <xdr:spPr>
        <a:xfrm>
          <a:off x="12763500" y="66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99282</xdr:rowOff>
    </xdr:from>
    <xdr:ext cx="469744" cy="259045"/>
    <xdr:sp macro="" textlink="">
      <xdr:nvSpPr>
        <xdr:cNvPr id="540" name="テキスト ボックス 539"/>
        <xdr:cNvSpPr txBox="1"/>
      </xdr:nvSpPr>
      <xdr:spPr>
        <a:xfrm>
          <a:off x="12579428" y="678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40641</xdr:rowOff>
    </xdr:from>
    <xdr:to>
      <xdr:col>85</xdr:col>
      <xdr:colOff>127000</xdr:colOff>
      <xdr:row>77</xdr:row>
      <xdr:rowOff>46992</xdr:rowOff>
    </xdr:to>
    <xdr:cxnSp macro="">
      <xdr:nvCxnSpPr>
        <xdr:cNvPr id="622" name="直線コネクタ 621"/>
        <xdr:cNvCxnSpPr/>
      </xdr:nvCxnSpPr>
      <xdr:spPr>
        <a:xfrm>
          <a:off x="15481300" y="13242291"/>
          <a:ext cx="8382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40641</xdr:rowOff>
    </xdr:from>
    <xdr:to>
      <xdr:col>81</xdr:col>
      <xdr:colOff>50800</xdr:colOff>
      <xdr:row>77</xdr:row>
      <xdr:rowOff>97050</xdr:rowOff>
    </xdr:to>
    <xdr:cxnSp macro="">
      <xdr:nvCxnSpPr>
        <xdr:cNvPr id="625" name="直線コネクタ 624"/>
        <xdr:cNvCxnSpPr/>
      </xdr:nvCxnSpPr>
      <xdr:spPr>
        <a:xfrm flipV="1">
          <a:off x="14592300" y="13242291"/>
          <a:ext cx="889000" cy="5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81119</xdr:rowOff>
    </xdr:from>
    <xdr:to>
      <xdr:col>76</xdr:col>
      <xdr:colOff>114300</xdr:colOff>
      <xdr:row>77</xdr:row>
      <xdr:rowOff>97050</xdr:rowOff>
    </xdr:to>
    <xdr:cxnSp macro="">
      <xdr:nvCxnSpPr>
        <xdr:cNvPr id="628" name="直線コネクタ 627"/>
        <xdr:cNvCxnSpPr/>
      </xdr:nvCxnSpPr>
      <xdr:spPr>
        <a:xfrm>
          <a:off x="13703300" y="13282769"/>
          <a:ext cx="889000" cy="1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81119</xdr:rowOff>
    </xdr:from>
    <xdr:to>
      <xdr:col>71</xdr:col>
      <xdr:colOff>177800</xdr:colOff>
      <xdr:row>77</xdr:row>
      <xdr:rowOff>91841</xdr:rowOff>
    </xdr:to>
    <xdr:cxnSp macro="">
      <xdr:nvCxnSpPr>
        <xdr:cNvPr id="631" name="直線コネクタ 630"/>
        <xdr:cNvCxnSpPr/>
      </xdr:nvCxnSpPr>
      <xdr:spPr>
        <a:xfrm flipV="1">
          <a:off x="12814300" y="13282769"/>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167642</xdr:rowOff>
    </xdr:from>
    <xdr:to>
      <xdr:col>85</xdr:col>
      <xdr:colOff>177800</xdr:colOff>
      <xdr:row>77</xdr:row>
      <xdr:rowOff>97792</xdr:rowOff>
    </xdr:to>
    <xdr:sp macro="" textlink="">
      <xdr:nvSpPr>
        <xdr:cNvPr id="641" name="楕円 640"/>
        <xdr:cNvSpPr/>
      </xdr:nvSpPr>
      <xdr:spPr>
        <a:xfrm>
          <a:off x="16268700" y="131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19069</xdr:rowOff>
    </xdr:from>
    <xdr:ext cx="599010" cy="259045"/>
    <xdr:sp macro="" textlink="">
      <xdr:nvSpPr>
        <xdr:cNvPr id="642" name="公債費該当値テキスト"/>
        <xdr:cNvSpPr txBox="1"/>
      </xdr:nvSpPr>
      <xdr:spPr>
        <a:xfrm>
          <a:off x="16370300" y="1304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161291</xdr:rowOff>
    </xdr:from>
    <xdr:to>
      <xdr:col>81</xdr:col>
      <xdr:colOff>101600</xdr:colOff>
      <xdr:row>77</xdr:row>
      <xdr:rowOff>91441</xdr:rowOff>
    </xdr:to>
    <xdr:sp macro="" textlink="">
      <xdr:nvSpPr>
        <xdr:cNvPr id="643" name="楕円 642"/>
        <xdr:cNvSpPr/>
      </xdr:nvSpPr>
      <xdr:spPr>
        <a:xfrm>
          <a:off x="15430500" y="131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107968</xdr:rowOff>
    </xdr:from>
    <xdr:ext cx="599010" cy="259045"/>
    <xdr:sp macro="" textlink="">
      <xdr:nvSpPr>
        <xdr:cNvPr id="644" name="テキスト ボックス 643"/>
        <xdr:cNvSpPr txBox="1"/>
      </xdr:nvSpPr>
      <xdr:spPr>
        <a:xfrm>
          <a:off x="15181795" y="1296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46250</xdr:rowOff>
    </xdr:from>
    <xdr:to>
      <xdr:col>76</xdr:col>
      <xdr:colOff>165100</xdr:colOff>
      <xdr:row>77</xdr:row>
      <xdr:rowOff>147850</xdr:rowOff>
    </xdr:to>
    <xdr:sp macro="" textlink="">
      <xdr:nvSpPr>
        <xdr:cNvPr id="645" name="楕円 644"/>
        <xdr:cNvSpPr/>
      </xdr:nvSpPr>
      <xdr:spPr>
        <a:xfrm>
          <a:off x="14541500" y="13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164377</xdr:rowOff>
    </xdr:from>
    <xdr:ext cx="599010" cy="259045"/>
    <xdr:sp macro="" textlink="">
      <xdr:nvSpPr>
        <xdr:cNvPr id="646" name="テキスト ボックス 645"/>
        <xdr:cNvSpPr txBox="1"/>
      </xdr:nvSpPr>
      <xdr:spPr>
        <a:xfrm>
          <a:off x="14292795" y="1302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30319</xdr:rowOff>
    </xdr:from>
    <xdr:to>
      <xdr:col>72</xdr:col>
      <xdr:colOff>38100</xdr:colOff>
      <xdr:row>77</xdr:row>
      <xdr:rowOff>131919</xdr:rowOff>
    </xdr:to>
    <xdr:sp macro="" textlink="">
      <xdr:nvSpPr>
        <xdr:cNvPr id="647" name="楕円 646"/>
        <xdr:cNvSpPr/>
      </xdr:nvSpPr>
      <xdr:spPr>
        <a:xfrm>
          <a:off x="13652500" y="1323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148446</xdr:rowOff>
    </xdr:from>
    <xdr:ext cx="599010" cy="259045"/>
    <xdr:sp macro="" textlink="">
      <xdr:nvSpPr>
        <xdr:cNvPr id="648" name="テキスト ボックス 647"/>
        <xdr:cNvSpPr txBox="1"/>
      </xdr:nvSpPr>
      <xdr:spPr>
        <a:xfrm>
          <a:off x="13403795" y="1300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41041</xdr:rowOff>
    </xdr:from>
    <xdr:to>
      <xdr:col>67</xdr:col>
      <xdr:colOff>101600</xdr:colOff>
      <xdr:row>77</xdr:row>
      <xdr:rowOff>142641</xdr:rowOff>
    </xdr:to>
    <xdr:sp macro="" textlink="">
      <xdr:nvSpPr>
        <xdr:cNvPr id="649" name="楕円 648"/>
        <xdr:cNvSpPr/>
      </xdr:nvSpPr>
      <xdr:spPr>
        <a:xfrm>
          <a:off x="12763500" y="132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159168</xdr:rowOff>
    </xdr:from>
    <xdr:ext cx="599010" cy="259045"/>
    <xdr:sp macro="" textlink="">
      <xdr:nvSpPr>
        <xdr:cNvPr id="650" name="テキスト ボックス 649"/>
        <xdr:cNvSpPr txBox="1"/>
      </xdr:nvSpPr>
      <xdr:spPr>
        <a:xfrm>
          <a:off x="12514795" y="1301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169666</xdr:rowOff>
    </xdr:from>
    <xdr:to>
      <xdr:col>85</xdr:col>
      <xdr:colOff>127000</xdr:colOff>
      <xdr:row>98</xdr:row>
      <xdr:rowOff>14990</xdr:rowOff>
    </xdr:to>
    <xdr:cxnSp macro="">
      <xdr:nvCxnSpPr>
        <xdr:cNvPr id="677" name="直線コネクタ 676"/>
        <xdr:cNvCxnSpPr/>
      </xdr:nvCxnSpPr>
      <xdr:spPr>
        <a:xfrm flipV="1">
          <a:off x="15481300" y="16800316"/>
          <a:ext cx="838200" cy="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6431</xdr:rowOff>
    </xdr:from>
    <xdr:to>
      <xdr:col>81</xdr:col>
      <xdr:colOff>50800</xdr:colOff>
      <xdr:row>98</xdr:row>
      <xdr:rowOff>14990</xdr:rowOff>
    </xdr:to>
    <xdr:cxnSp macro="">
      <xdr:nvCxnSpPr>
        <xdr:cNvPr id="680" name="直線コネクタ 679"/>
        <xdr:cNvCxnSpPr/>
      </xdr:nvCxnSpPr>
      <xdr:spPr>
        <a:xfrm>
          <a:off x="14592300" y="16808531"/>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6431</xdr:rowOff>
    </xdr:from>
    <xdr:to>
      <xdr:col>76</xdr:col>
      <xdr:colOff>114300</xdr:colOff>
      <xdr:row>98</xdr:row>
      <xdr:rowOff>35092</xdr:rowOff>
    </xdr:to>
    <xdr:cxnSp macro="">
      <xdr:nvCxnSpPr>
        <xdr:cNvPr id="683" name="直線コネクタ 682"/>
        <xdr:cNvCxnSpPr/>
      </xdr:nvCxnSpPr>
      <xdr:spPr>
        <a:xfrm flipV="1">
          <a:off x="13703300" y="16808531"/>
          <a:ext cx="889000" cy="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115943</xdr:rowOff>
    </xdr:from>
    <xdr:to>
      <xdr:col>71</xdr:col>
      <xdr:colOff>177800</xdr:colOff>
      <xdr:row>98</xdr:row>
      <xdr:rowOff>35092</xdr:rowOff>
    </xdr:to>
    <xdr:cxnSp macro="">
      <xdr:nvCxnSpPr>
        <xdr:cNvPr id="686" name="直線コネクタ 685"/>
        <xdr:cNvCxnSpPr/>
      </xdr:nvCxnSpPr>
      <xdr:spPr>
        <a:xfrm>
          <a:off x="12814300" y="16746593"/>
          <a:ext cx="889000" cy="9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118866</xdr:rowOff>
    </xdr:from>
    <xdr:to>
      <xdr:col>85</xdr:col>
      <xdr:colOff>177800</xdr:colOff>
      <xdr:row>98</xdr:row>
      <xdr:rowOff>49016</xdr:rowOff>
    </xdr:to>
    <xdr:sp macro="" textlink="">
      <xdr:nvSpPr>
        <xdr:cNvPr id="696" name="楕円 695"/>
        <xdr:cNvSpPr/>
      </xdr:nvSpPr>
      <xdr:spPr>
        <a:xfrm>
          <a:off x="16268700" y="167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141743</xdr:rowOff>
    </xdr:from>
    <xdr:ext cx="534377" cy="259045"/>
    <xdr:sp macro="" textlink="">
      <xdr:nvSpPr>
        <xdr:cNvPr id="697" name="積立金該当値テキスト"/>
        <xdr:cNvSpPr txBox="1"/>
      </xdr:nvSpPr>
      <xdr:spPr>
        <a:xfrm>
          <a:off x="16370300" y="1660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135640</xdr:rowOff>
    </xdr:from>
    <xdr:to>
      <xdr:col>81</xdr:col>
      <xdr:colOff>101600</xdr:colOff>
      <xdr:row>98</xdr:row>
      <xdr:rowOff>65790</xdr:rowOff>
    </xdr:to>
    <xdr:sp macro="" textlink="">
      <xdr:nvSpPr>
        <xdr:cNvPr id="698" name="楕円 697"/>
        <xdr:cNvSpPr/>
      </xdr:nvSpPr>
      <xdr:spPr>
        <a:xfrm>
          <a:off x="15430500" y="167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82317</xdr:rowOff>
    </xdr:from>
    <xdr:ext cx="534377" cy="259045"/>
    <xdr:sp macro="" textlink="">
      <xdr:nvSpPr>
        <xdr:cNvPr id="699" name="テキスト ボックス 698"/>
        <xdr:cNvSpPr txBox="1"/>
      </xdr:nvSpPr>
      <xdr:spPr>
        <a:xfrm>
          <a:off x="15214111" y="1654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127081</xdr:rowOff>
    </xdr:from>
    <xdr:to>
      <xdr:col>76</xdr:col>
      <xdr:colOff>165100</xdr:colOff>
      <xdr:row>98</xdr:row>
      <xdr:rowOff>57231</xdr:rowOff>
    </xdr:to>
    <xdr:sp macro="" textlink="">
      <xdr:nvSpPr>
        <xdr:cNvPr id="700" name="楕円 699"/>
        <xdr:cNvSpPr/>
      </xdr:nvSpPr>
      <xdr:spPr>
        <a:xfrm>
          <a:off x="14541500" y="1675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73758</xdr:rowOff>
    </xdr:from>
    <xdr:ext cx="534377" cy="259045"/>
    <xdr:sp macro="" textlink="">
      <xdr:nvSpPr>
        <xdr:cNvPr id="701" name="テキスト ボックス 700"/>
        <xdr:cNvSpPr txBox="1"/>
      </xdr:nvSpPr>
      <xdr:spPr>
        <a:xfrm>
          <a:off x="14325111" y="1653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155742</xdr:rowOff>
    </xdr:from>
    <xdr:to>
      <xdr:col>72</xdr:col>
      <xdr:colOff>38100</xdr:colOff>
      <xdr:row>98</xdr:row>
      <xdr:rowOff>85892</xdr:rowOff>
    </xdr:to>
    <xdr:sp macro="" textlink="">
      <xdr:nvSpPr>
        <xdr:cNvPr id="702" name="楕円 701"/>
        <xdr:cNvSpPr/>
      </xdr:nvSpPr>
      <xdr:spPr>
        <a:xfrm>
          <a:off x="13652500" y="167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102419</xdr:rowOff>
    </xdr:from>
    <xdr:ext cx="534377" cy="259045"/>
    <xdr:sp macro="" textlink="">
      <xdr:nvSpPr>
        <xdr:cNvPr id="703" name="テキスト ボックス 702"/>
        <xdr:cNvSpPr txBox="1"/>
      </xdr:nvSpPr>
      <xdr:spPr>
        <a:xfrm>
          <a:off x="13436111" y="1656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65143</xdr:rowOff>
    </xdr:from>
    <xdr:to>
      <xdr:col>67</xdr:col>
      <xdr:colOff>101600</xdr:colOff>
      <xdr:row>97</xdr:row>
      <xdr:rowOff>166743</xdr:rowOff>
    </xdr:to>
    <xdr:sp macro="" textlink="">
      <xdr:nvSpPr>
        <xdr:cNvPr id="704" name="楕円 703"/>
        <xdr:cNvSpPr/>
      </xdr:nvSpPr>
      <xdr:spPr>
        <a:xfrm>
          <a:off x="12763500" y="1669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11820</xdr:rowOff>
    </xdr:from>
    <xdr:ext cx="534377" cy="259045"/>
    <xdr:sp macro="" textlink="">
      <xdr:nvSpPr>
        <xdr:cNvPr id="705" name="テキスト ボックス 704"/>
        <xdr:cNvSpPr txBox="1"/>
      </xdr:nvSpPr>
      <xdr:spPr>
        <a:xfrm>
          <a:off x="12547111" y="1647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36797</xdr:rowOff>
    </xdr:from>
    <xdr:to>
      <xdr:col>116</xdr:col>
      <xdr:colOff>63500</xdr:colOff>
      <xdr:row>59</xdr:row>
      <xdr:rowOff>38005</xdr:rowOff>
    </xdr:to>
    <xdr:cxnSp macro="">
      <xdr:nvCxnSpPr>
        <xdr:cNvPr id="791" name="直線コネクタ 790"/>
        <xdr:cNvCxnSpPr/>
      </xdr:nvCxnSpPr>
      <xdr:spPr>
        <a:xfrm flipV="1">
          <a:off x="21323300" y="10152347"/>
          <a:ext cx="8382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38005</xdr:rowOff>
    </xdr:from>
    <xdr:to>
      <xdr:col>111</xdr:col>
      <xdr:colOff>177800</xdr:colOff>
      <xdr:row>59</xdr:row>
      <xdr:rowOff>38855</xdr:rowOff>
    </xdr:to>
    <xdr:cxnSp macro="">
      <xdr:nvCxnSpPr>
        <xdr:cNvPr id="794" name="直線コネクタ 793"/>
        <xdr:cNvCxnSpPr/>
      </xdr:nvCxnSpPr>
      <xdr:spPr>
        <a:xfrm flipV="1">
          <a:off x="20434300" y="10153555"/>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38855</xdr:rowOff>
    </xdr:from>
    <xdr:to>
      <xdr:col>107</xdr:col>
      <xdr:colOff>50800</xdr:colOff>
      <xdr:row>59</xdr:row>
      <xdr:rowOff>39671</xdr:rowOff>
    </xdr:to>
    <xdr:cxnSp macro="">
      <xdr:nvCxnSpPr>
        <xdr:cNvPr id="797" name="直線コネクタ 796"/>
        <xdr:cNvCxnSpPr/>
      </xdr:nvCxnSpPr>
      <xdr:spPr>
        <a:xfrm flipV="1">
          <a:off x="19545300" y="10154405"/>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39671</xdr:rowOff>
    </xdr:from>
    <xdr:to>
      <xdr:col>102</xdr:col>
      <xdr:colOff>114300</xdr:colOff>
      <xdr:row>59</xdr:row>
      <xdr:rowOff>40553</xdr:rowOff>
    </xdr:to>
    <xdr:cxnSp macro="">
      <xdr:nvCxnSpPr>
        <xdr:cNvPr id="800" name="直線コネクタ 799"/>
        <xdr:cNvCxnSpPr/>
      </xdr:nvCxnSpPr>
      <xdr:spPr>
        <a:xfrm flipV="1">
          <a:off x="18656300" y="10155221"/>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157447</xdr:rowOff>
    </xdr:from>
    <xdr:to>
      <xdr:col>116</xdr:col>
      <xdr:colOff>114300</xdr:colOff>
      <xdr:row>59</xdr:row>
      <xdr:rowOff>87597</xdr:rowOff>
    </xdr:to>
    <xdr:sp macro="" textlink="">
      <xdr:nvSpPr>
        <xdr:cNvPr id="810" name="楕円 809"/>
        <xdr:cNvSpPr/>
      </xdr:nvSpPr>
      <xdr:spPr>
        <a:xfrm>
          <a:off x="22110700" y="101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72374</xdr:rowOff>
    </xdr:from>
    <xdr:ext cx="469744" cy="259045"/>
    <xdr:sp macro="" textlink="">
      <xdr:nvSpPr>
        <xdr:cNvPr id="811" name="貸付金該当値テキスト"/>
        <xdr:cNvSpPr txBox="1"/>
      </xdr:nvSpPr>
      <xdr:spPr>
        <a:xfrm>
          <a:off x="22212300" y="1001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158655</xdr:rowOff>
    </xdr:from>
    <xdr:to>
      <xdr:col>112</xdr:col>
      <xdr:colOff>38100</xdr:colOff>
      <xdr:row>59</xdr:row>
      <xdr:rowOff>88805</xdr:rowOff>
    </xdr:to>
    <xdr:sp macro="" textlink="">
      <xdr:nvSpPr>
        <xdr:cNvPr id="812" name="楕円 811"/>
        <xdr:cNvSpPr/>
      </xdr:nvSpPr>
      <xdr:spPr>
        <a:xfrm>
          <a:off x="21272500" y="101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79932</xdr:rowOff>
    </xdr:from>
    <xdr:ext cx="469744" cy="259045"/>
    <xdr:sp macro="" textlink="">
      <xdr:nvSpPr>
        <xdr:cNvPr id="813" name="テキスト ボックス 812"/>
        <xdr:cNvSpPr txBox="1"/>
      </xdr:nvSpPr>
      <xdr:spPr>
        <a:xfrm>
          <a:off x="21088428" y="1019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159505</xdr:rowOff>
    </xdr:from>
    <xdr:to>
      <xdr:col>107</xdr:col>
      <xdr:colOff>101600</xdr:colOff>
      <xdr:row>59</xdr:row>
      <xdr:rowOff>89655</xdr:rowOff>
    </xdr:to>
    <xdr:sp macro="" textlink="">
      <xdr:nvSpPr>
        <xdr:cNvPr id="814" name="楕円 813"/>
        <xdr:cNvSpPr/>
      </xdr:nvSpPr>
      <xdr:spPr>
        <a:xfrm>
          <a:off x="20383500" y="101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80782</xdr:rowOff>
    </xdr:from>
    <xdr:ext cx="469744" cy="259045"/>
    <xdr:sp macro="" textlink="">
      <xdr:nvSpPr>
        <xdr:cNvPr id="815" name="テキスト ボックス 814"/>
        <xdr:cNvSpPr txBox="1"/>
      </xdr:nvSpPr>
      <xdr:spPr>
        <a:xfrm>
          <a:off x="20199428" y="101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160321</xdr:rowOff>
    </xdr:from>
    <xdr:to>
      <xdr:col>102</xdr:col>
      <xdr:colOff>165100</xdr:colOff>
      <xdr:row>59</xdr:row>
      <xdr:rowOff>90471</xdr:rowOff>
    </xdr:to>
    <xdr:sp macro="" textlink="">
      <xdr:nvSpPr>
        <xdr:cNvPr id="816" name="楕円 815"/>
        <xdr:cNvSpPr/>
      </xdr:nvSpPr>
      <xdr:spPr>
        <a:xfrm>
          <a:off x="19494500" y="101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81598</xdr:rowOff>
    </xdr:from>
    <xdr:ext cx="469744" cy="259045"/>
    <xdr:sp macro="" textlink="">
      <xdr:nvSpPr>
        <xdr:cNvPr id="817" name="テキスト ボックス 816"/>
        <xdr:cNvSpPr txBox="1"/>
      </xdr:nvSpPr>
      <xdr:spPr>
        <a:xfrm>
          <a:off x="19310428" y="1019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161203</xdr:rowOff>
    </xdr:from>
    <xdr:to>
      <xdr:col>98</xdr:col>
      <xdr:colOff>38100</xdr:colOff>
      <xdr:row>59</xdr:row>
      <xdr:rowOff>91353</xdr:rowOff>
    </xdr:to>
    <xdr:sp macro="" textlink="">
      <xdr:nvSpPr>
        <xdr:cNvPr id="818" name="楕円 817"/>
        <xdr:cNvSpPr/>
      </xdr:nvSpPr>
      <xdr:spPr>
        <a:xfrm>
          <a:off x="18605500" y="101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82480</xdr:rowOff>
    </xdr:from>
    <xdr:ext cx="469744" cy="259045"/>
    <xdr:sp macro="" textlink="">
      <xdr:nvSpPr>
        <xdr:cNvPr id="819" name="テキスト ボックス 818"/>
        <xdr:cNvSpPr txBox="1"/>
      </xdr:nvSpPr>
      <xdr:spPr>
        <a:xfrm>
          <a:off x="18421428" y="1019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52473</xdr:rowOff>
    </xdr:from>
    <xdr:to>
      <xdr:col>116</xdr:col>
      <xdr:colOff>63500</xdr:colOff>
      <xdr:row>75</xdr:row>
      <xdr:rowOff>76312</xdr:rowOff>
    </xdr:to>
    <xdr:cxnSp macro="">
      <xdr:nvCxnSpPr>
        <xdr:cNvPr id="851" name="直線コネクタ 850"/>
        <xdr:cNvCxnSpPr/>
      </xdr:nvCxnSpPr>
      <xdr:spPr>
        <a:xfrm>
          <a:off x="21323300" y="12911223"/>
          <a:ext cx="8382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47296</xdr:rowOff>
    </xdr:from>
    <xdr:to>
      <xdr:col>111</xdr:col>
      <xdr:colOff>177800</xdr:colOff>
      <xdr:row>75</xdr:row>
      <xdr:rowOff>52473</xdr:rowOff>
    </xdr:to>
    <xdr:cxnSp macro="">
      <xdr:nvCxnSpPr>
        <xdr:cNvPr id="854" name="直線コネクタ 853"/>
        <xdr:cNvCxnSpPr/>
      </xdr:nvCxnSpPr>
      <xdr:spPr>
        <a:xfrm>
          <a:off x="20434300" y="12906046"/>
          <a:ext cx="889000" cy="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134703</xdr:rowOff>
    </xdr:from>
    <xdr:to>
      <xdr:col>107</xdr:col>
      <xdr:colOff>50800</xdr:colOff>
      <xdr:row>75</xdr:row>
      <xdr:rowOff>47296</xdr:rowOff>
    </xdr:to>
    <xdr:cxnSp macro="">
      <xdr:nvCxnSpPr>
        <xdr:cNvPr id="857" name="直線コネクタ 856"/>
        <xdr:cNvCxnSpPr/>
      </xdr:nvCxnSpPr>
      <xdr:spPr>
        <a:xfrm>
          <a:off x="19545300" y="12650553"/>
          <a:ext cx="889000" cy="2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134703</xdr:rowOff>
    </xdr:from>
    <xdr:to>
      <xdr:col>102</xdr:col>
      <xdr:colOff>114300</xdr:colOff>
      <xdr:row>73</xdr:row>
      <xdr:rowOff>160454</xdr:rowOff>
    </xdr:to>
    <xdr:cxnSp macro="">
      <xdr:nvCxnSpPr>
        <xdr:cNvPr id="860" name="直線コネクタ 859"/>
        <xdr:cNvCxnSpPr/>
      </xdr:nvCxnSpPr>
      <xdr:spPr>
        <a:xfrm flipV="1">
          <a:off x="18656300" y="12650553"/>
          <a:ext cx="889000" cy="2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25512</xdr:rowOff>
    </xdr:from>
    <xdr:to>
      <xdr:col>116</xdr:col>
      <xdr:colOff>114300</xdr:colOff>
      <xdr:row>75</xdr:row>
      <xdr:rowOff>127112</xdr:rowOff>
    </xdr:to>
    <xdr:sp macro="" textlink="">
      <xdr:nvSpPr>
        <xdr:cNvPr id="870" name="楕円 869"/>
        <xdr:cNvSpPr/>
      </xdr:nvSpPr>
      <xdr:spPr>
        <a:xfrm>
          <a:off x="22110700" y="128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48389</xdr:rowOff>
    </xdr:from>
    <xdr:ext cx="534377" cy="259045"/>
    <xdr:sp macro="" textlink="">
      <xdr:nvSpPr>
        <xdr:cNvPr id="871" name="繰出金該当値テキスト"/>
        <xdr:cNvSpPr txBox="1"/>
      </xdr:nvSpPr>
      <xdr:spPr>
        <a:xfrm>
          <a:off x="22212300" y="1273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1673</xdr:rowOff>
    </xdr:from>
    <xdr:to>
      <xdr:col>112</xdr:col>
      <xdr:colOff>38100</xdr:colOff>
      <xdr:row>75</xdr:row>
      <xdr:rowOff>103273</xdr:rowOff>
    </xdr:to>
    <xdr:sp macro="" textlink="">
      <xdr:nvSpPr>
        <xdr:cNvPr id="872" name="楕円 871"/>
        <xdr:cNvSpPr/>
      </xdr:nvSpPr>
      <xdr:spPr>
        <a:xfrm>
          <a:off x="21272500" y="128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119800</xdr:rowOff>
    </xdr:from>
    <xdr:ext cx="534377" cy="259045"/>
    <xdr:sp macro="" textlink="">
      <xdr:nvSpPr>
        <xdr:cNvPr id="873" name="テキスト ボックス 872"/>
        <xdr:cNvSpPr txBox="1"/>
      </xdr:nvSpPr>
      <xdr:spPr>
        <a:xfrm>
          <a:off x="21056111" y="1263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167946</xdr:rowOff>
    </xdr:from>
    <xdr:to>
      <xdr:col>107</xdr:col>
      <xdr:colOff>101600</xdr:colOff>
      <xdr:row>75</xdr:row>
      <xdr:rowOff>98096</xdr:rowOff>
    </xdr:to>
    <xdr:sp macro="" textlink="">
      <xdr:nvSpPr>
        <xdr:cNvPr id="874" name="楕円 873"/>
        <xdr:cNvSpPr/>
      </xdr:nvSpPr>
      <xdr:spPr>
        <a:xfrm>
          <a:off x="20383500" y="128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114623</xdr:rowOff>
    </xdr:from>
    <xdr:ext cx="534377" cy="259045"/>
    <xdr:sp macro="" textlink="">
      <xdr:nvSpPr>
        <xdr:cNvPr id="875" name="テキスト ボックス 874"/>
        <xdr:cNvSpPr txBox="1"/>
      </xdr:nvSpPr>
      <xdr:spPr>
        <a:xfrm>
          <a:off x="20167111" y="126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83903</xdr:rowOff>
    </xdr:from>
    <xdr:to>
      <xdr:col>102</xdr:col>
      <xdr:colOff>165100</xdr:colOff>
      <xdr:row>74</xdr:row>
      <xdr:rowOff>14053</xdr:rowOff>
    </xdr:to>
    <xdr:sp macro="" textlink="">
      <xdr:nvSpPr>
        <xdr:cNvPr id="876" name="楕円 875"/>
        <xdr:cNvSpPr/>
      </xdr:nvSpPr>
      <xdr:spPr>
        <a:xfrm>
          <a:off x="19494500" y="125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30580</xdr:rowOff>
    </xdr:from>
    <xdr:ext cx="534377" cy="259045"/>
    <xdr:sp macro="" textlink="">
      <xdr:nvSpPr>
        <xdr:cNvPr id="877" name="テキスト ボックス 876"/>
        <xdr:cNvSpPr txBox="1"/>
      </xdr:nvSpPr>
      <xdr:spPr>
        <a:xfrm>
          <a:off x="19278111" y="1237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109654</xdr:rowOff>
    </xdr:from>
    <xdr:to>
      <xdr:col>98</xdr:col>
      <xdr:colOff>38100</xdr:colOff>
      <xdr:row>74</xdr:row>
      <xdr:rowOff>39804</xdr:rowOff>
    </xdr:to>
    <xdr:sp macro="" textlink="">
      <xdr:nvSpPr>
        <xdr:cNvPr id="878" name="楕円 877"/>
        <xdr:cNvSpPr/>
      </xdr:nvSpPr>
      <xdr:spPr>
        <a:xfrm>
          <a:off x="18605500" y="126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56331</xdr:rowOff>
    </xdr:from>
    <xdr:ext cx="534377" cy="259045"/>
    <xdr:sp macro="" textlink="">
      <xdr:nvSpPr>
        <xdr:cNvPr id="879" name="テキスト ボックス 878"/>
        <xdr:cNvSpPr txBox="1"/>
      </xdr:nvSpPr>
      <xdr:spPr>
        <a:xfrm>
          <a:off x="18389111" y="1240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・人件費は、令和元年度からの退職手当負担金の改定により、住民一人当たりのコストは減少したものの、類似団体平均と比べて高い水準にある。これは、合併前の旧</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町がそれぞれ有し、現在も残っている複数の類似施設の管理運営を行っているため、施設ごとに職員の配置を要し、さらに庁舎自体も４ヶ所の分庁方式のために、職員を集約化できず、縮減できない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物件費、維持補修費についても、人口は減少し続けるのに対し、老朽化した多数の施設を運営しているため、その維持管理に要する費用が多額になっていることが、類似団体平均と比べて高い水準にある理由である。今後は、早急に施設の統廃合など抜本的な見直しが必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補助費等は前年度比減となっているが、特定有人国境離島地域社会維持推進交付金・離島活性化交付金・地方創生推進交付金などを活用した事業を実施しているため、類似団体平均と比べて高くなっている。</a:t>
          </a:r>
        </a:p>
        <a:p>
          <a:r>
            <a:rPr kumimoji="1" lang="ja-JP" altLang="en-US" sz="1200">
              <a:latin typeface="ＭＳ Ｐゴシック" panose="020B0600070205080204" pitchFamily="50" charset="-128"/>
              <a:ea typeface="ＭＳ Ｐゴシック" panose="020B0600070205080204" pitchFamily="50" charset="-128"/>
            </a:rPr>
            <a:t>・普通建設事業費は類似団体と比較して一人当たりコストが高い状況となっており、前年度と比較しても増加している。これは、壱岐葬斎場・中学校校舎・小学校体育館などの大規模建設事業によるものである。また、老朽化した施設を維持していくため、改修工事などにも多くの費用を要している。</a:t>
          </a:r>
        </a:p>
        <a:p>
          <a:r>
            <a:rPr kumimoji="1" lang="ja-JP" altLang="en-US" sz="1200">
              <a:latin typeface="ＭＳ Ｐゴシック" panose="020B0600070205080204" pitchFamily="50" charset="-128"/>
              <a:ea typeface="ＭＳ Ｐゴシック" panose="020B0600070205080204" pitchFamily="50" charset="-128"/>
            </a:rPr>
            <a:t>　今後については、公共施設等総合管理計画を活用し、事業の取捨選択を徹底していくことで、事業費の減少を目指すこととしている。</a:t>
          </a:r>
        </a:p>
        <a:p>
          <a:r>
            <a:rPr kumimoji="1" lang="ja-JP" altLang="en-US" sz="1200">
              <a:latin typeface="ＭＳ Ｐゴシック" panose="020B0600070205080204" pitchFamily="50" charset="-128"/>
              <a:ea typeface="ＭＳ Ｐゴシック" panose="020B0600070205080204" pitchFamily="50" charset="-128"/>
            </a:rPr>
            <a:t>・災害復旧費は、平成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年に発生した九州北部豪雨に係る災害復旧工事が、前年度をピークに減少してきたことが、前年度比減となった主な要因である。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長崎県壱岐市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26,439
26,336
139.42
26,564,231
25,792,248
446,651
12,104,245
27,756,810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16828</xdr:rowOff>
    </xdr:from>
    <xdr:to>
      <xdr:col>24</xdr:col>
      <xdr:colOff>63500</xdr:colOff>
      <xdr:row>35</xdr:row>
      <xdr:rowOff>127127</xdr:rowOff>
    </xdr:to>
    <xdr:cxnSp macro="">
      <xdr:nvCxnSpPr>
        <xdr:cNvPr id="61" name="直線コネクタ 60"/>
        <xdr:cNvCxnSpPr/>
      </xdr:nvCxnSpPr>
      <xdr:spPr>
        <a:xfrm>
          <a:off x="3797300" y="6017578"/>
          <a:ext cx="8382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16828</xdr:rowOff>
    </xdr:from>
    <xdr:to>
      <xdr:col>19</xdr:col>
      <xdr:colOff>177800</xdr:colOff>
      <xdr:row>35</xdr:row>
      <xdr:rowOff>68453</xdr:rowOff>
    </xdr:to>
    <xdr:cxnSp macro="">
      <xdr:nvCxnSpPr>
        <xdr:cNvPr id="64" name="直線コネクタ 63"/>
        <xdr:cNvCxnSpPr/>
      </xdr:nvCxnSpPr>
      <xdr:spPr>
        <a:xfrm flipV="1">
          <a:off x="2908300" y="6017578"/>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155892</xdr:rowOff>
    </xdr:from>
    <xdr:to>
      <xdr:col>15</xdr:col>
      <xdr:colOff>50800</xdr:colOff>
      <xdr:row>35</xdr:row>
      <xdr:rowOff>68453</xdr:rowOff>
    </xdr:to>
    <xdr:cxnSp macro="">
      <xdr:nvCxnSpPr>
        <xdr:cNvPr id="67" name="直線コネクタ 66"/>
        <xdr:cNvCxnSpPr/>
      </xdr:nvCxnSpPr>
      <xdr:spPr>
        <a:xfrm>
          <a:off x="2019300" y="5985192"/>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155892</xdr:rowOff>
    </xdr:from>
    <xdr:to>
      <xdr:col>10</xdr:col>
      <xdr:colOff>114300</xdr:colOff>
      <xdr:row>34</xdr:row>
      <xdr:rowOff>170942</xdr:rowOff>
    </xdr:to>
    <xdr:cxnSp macro="">
      <xdr:nvCxnSpPr>
        <xdr:cNvPr id="70" name="直線コネクタ 69"/>
        <xdr:cNvCxnSpPr/>
      </xdr:nvCxnSpPr>
      <xdr:spPr>
        <a:xfrm flipV="1">
          <a:off x="1130300" y="5985192"/>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76327</xdr:rowOff>
    </xdr:from>
    <xdr:to>
      <xdr:col>24</xdr:col>
      <xdr:colOff>114300</xdr:colOff>
      <xdr:row>36</xdr:row>
      <xdr:rowOff>6477</xdr:rowOff>
    </xdr:to>
    <xdr:sp macro="" textlink="">
      <xdr:nvSpPr>
        <xdr:cNvPr id="80" name="楕円 79"/>
        <xdr:cNvSpPr/>
      </xdr:nvSpPr>
      <xdr:spPr>
        <a:xfrm>
          <a:off x="4584700" y="60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99204</xdr:rowOff>
    </xdr:from>
    <xdr:ext cx="469744" cy="259045"/>
    <xdr:sp macro="" textlink="">
      <xdr:nvSpPr>
        <xdr:cNvPr id="81" name="議会費該当値テキスト"/>
        <xdr:cNvSpPr txBox="1"/>
      </xdr:nvSpPr>
      <xdr:spPr>
        <a:xfrm>
          <a:off x="4686300" y="592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137478</xdr:rowOff>
    </xdr:from>
    <xdr:to>
      <xdr:col>20</xdr:col>
      <xdr:colOff>38100</xdr:colOff>
      <xdr:row>35</xdr:row>
      <xdr:rowOff>67628</xdr:rowOff>
    </xdr:to>
    <xdr:sp macro="" textlink="">
      <xdr:nvSpPr>
        <xdr:cNvPr id="82" name="楕円 81"/>
        <xdr:cNvSpPr/>
      </xdr:nvSpPr>
      <xdr:spPr>
        <a:xfrm>
          <a:off x="3746500" y="5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84155</xdr:rowOff>
    </xdr:from>
    <xdr:ext cx="469744" cy="259045"/>
    <xdr:sp macro="" textlink="">
      <xdr:nvSpPr>
        <xdr:cNvPr id="83" name="テキスト ボックス 82"/>
        <xdr:cNvSpPr txBox="1"/>
      </xdr:nvSpPr>
      <xdr:spPr>
        <a:xfrm>
          <a:off x="3562428" y="574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17653</xdr:rowOff>
    </xdr:from>
    <xdr:to>
      <xdr:col>15</xdr:col>
      <xdr:colOff>101600</xdr:colOff>
      <xdr:row>35</xdr:row>
      <xdr:rowOff>119253</xdr:rowOff>
    </xdr:to>
    <xdr:sp macro="" textlink="">
      <xdr:nvSpPr>
        <xdr:cNvPr id="84" name="楕円 83"/>
        <xdr:cNvSpPr/>
      </xdr:nvSpPr>
      <xdr:spPr>
        <a:xfrm>
          <a:off x="2857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135780</xdr:rowOff>
    </xdr:from>
    <xdr:ext cx="469744" cy="259045"/>
    <xdr:sp macro="" textlink="">
      <xdr:nvSpPr>
        <xdr:cNvPr id="85" name="テキスト ボックス 84"/>
        <xdr:cNvSpPr txBox="1"/>
      </xdr:nvSpPr>
      <xdr:spPr>
        <a:xfrm>
          <a:off x="2673428"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105092</xdr:rowOff>
    </xdr:from>
    <xdr:to>
      <xdr:col>10</xdr:col>
      <xdr:colOff>165100</xdr:colOff>
      <xdr:row>35</xdr:row>
      <xdr:rowOff>35242</xdr:rowOff>
    </xdr:to>
    <xdr:sp macro="" textlink="">
      <xdr:nvSpPr>
        <xdr:cNvPr id="86" name="楕円 85"/>
        <xdr:cNvSpPr/>
      </xdr:nvSpPr>
      <xdr:spPr>
        <a:xfrm>
          <a:off x="1968500" y="59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51769</xdr:rowOff>
    </xdr:from>
    <xdr:ext cx="469744" cy="259045"/>
    <xdr:sp macro="" textlink="">
      <xdr:nvSpPr>
        <xdr:cNvPr id="87" name="テキスト ボックス 86"/>
        <xdr:cNvSpPr txBox="1"/>
      </xdr:nvSpPr>
      <xdr:spPr>
        <a:xfrm>
          <a:off x="1784428" y="570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120142</xdr:rowOff>
    </xdr:from>
    <xdr:to>
      <xdr:col>6</xdr:col>
      <xdr:colOff>38100</xdr:colOff>
      <xdr:row>35</xdr:row>
      <xdr:rowOff>50292</xdr:rowOff>
    </xdr:to>
    <xdr:sp macro="" textlink="">
      <xdr:nvSpPr>
        <xdr:cNvPr id="88" name="楕円 87"/>
        <xdr:cNvSpPr/>
      </xdr:nvSpPr>
      <xdr:spPr>
        <a:xfrm>
          <a:off x="1079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66819</xdr:rowOff>
    </xdr:from>
    <xdr:ext cx="469744" cy="259045"/>
    <xdr:sp macro="" textlink="">
      <xdr:nvSpPr>
        <xdr:cNvPr id="89" name="テキスト ボックス 88"/>
        <xdr:cNvSpPr txBox="1"/>
      </xdr:nvSpPr>
      <xdr:spPr>
        <a:xfrm>
          <a:off x="895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147982</xdr:rowOff>
    </xdr:from>
    <xdr:to>
      <xdr:col>24</xdr:col>
      <xdr:colOff>63500</xdr:colOff>
      <xdr:row>56</xdr:row>
      <xdr:rowOff>160032</xdr:rowOff>
    </xdr:to>
    <xdr:cxnSp macro="">
      <xdr:nvCxnSpPr>
        <xdr:cNvPr id="120" name="直線コネクタ 119"/>
        <xdr:cNvCxnSpPr/>
      </xdr:nvCxnSpPr>
      <xdr:spPr>
        <a:xfrm flipV="1">
          <a:off x="3797300" y="9749182"/>
          <a:ext cx="8382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160032</xdr:rowOff>
    </xdr:from>
    <xdr:to>
      <xdr:col>19</xdr:col>
      <xdr:colOff>177800</xdr:colOff>
      <xdr:row>57</xdr:row>
      <xdr:rowOff>25743</xdr:rowOff>
    </xdr:to>
    <xdr:cxnSp macro="">
      <xdr:nvCxnSpPr>
        <xdr:cNvPr id="123" name="直線コネクタ 122"/>
        <xdr:cNvCxnSpPr/>
      </xdr:nvCxnSpPr>
      <xdr:spPr>
        <a:xfrm flipV="1">
          <a:off x="2908300" y="9761232"/>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25743</xdr:rowOff>
    </xdr:from>
    <xdr:to>
      <xdr:col>15</xdr:col>
      <xdr:colOff>50800</xdr:colOff>
      <xdr:row>57</xdr:row>
      <xdr:rowOff>85714</xdr:rowOff>
    </xdr:to>
    <xdr:cxnSp macro="">
      <xdr:nvCxnSpPr>
        <xdr:cNvPr id="126" name="直線コネクタ 125"/>
        <xdr:cNvCxnSpPr/>
      </xdr:nvCxnSpPr>
      <xdr:spPr>
        <a:xfrm flipV="1">
          <a:off x="2019300" y="9798393"/>
          <a:ext cx="889000" cy="5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85714</xdr:rowOff>
    </xdr:from>
    <xdr:to>
      <xdr:col>10</xdr:col>
      <xdr:colOff>114300</xdr:colOff>
      <xdr:row>57</xdr:row>
      <xdr:rowOff>114926</xdr:rowOff>
    </xdr:to>
    <xdr:cxnSp macro="">
      <xdr:nvCxnSpPr>
        <xdr:cNvPr id="129" name="直線コネクタ 128"/>
        <xdr:cNvCxnSpPr/>
      </xdr:nvCxnSpPr>
      <xdr:spPr>
        <a:xfrm flipV="1">
          <a:off x="1130300" y="9858364"/>
          <a:ext cx="889000" cy="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97182</xdr:rowOff>
    </xdr:from>
    <xdr:to>
      <xdr:col>24</xdr:col>
      <xdr:colOff>114300</xdr:colOff>
      <xdr:row>57</xdr:row>
      <xdr:rowOff>27332</xdr:rowOff>
    </xdr:to>
    <xdr:sp macro="" textlink="">
      <xdr:nvSpPr>
        <xdr:cNvPr id="139" name="楕円 138"/>
        <xdr:cNvSpPr/>
      </xdr:nvSpPr>
      <xdr:spPr>
        <a:xfrm>
          <a:off x="4584700" y="969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120059</xdr:rowOff>
    </xdr:from>
    <xdr:ext cx="599010" cy="259045"/>
    <xdr:sp macro="" textlink="">
      <xdr:nvSpPr>
        <xdr:cNvPr id="140" name="総務費該当値テキスト"/>
        <xdr:cNvSpPr txBox="1"/>
      </xdr:nvSpPr>
      <xdr:spPr>
        <a:xfrm>
          <a:off x="4686300" y="954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109232</xdr:rowOff>
    </xdr:from>
    <xdr:to>
      <xdr:col>20</xdr:col>
      <xdr:colOff>38100</xdr:colOff>
      <xdr:row>57</xdr:row>
      <xdr:rowOff>39382</xdr:rowOff>
    </xdr:to>
    <xdr:sp macro="" textlink="">
      <xdr:nvSpPr>
        <xdr:cNvPr id="141" name="楕円 140"/>
        <xdr:cNvSpPr/>
      </xdr:nvSpPr>
      <xdr:spPr>
        <a:xfrm>
          <a:off x="3746500" y="971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55909</xdr:rowOff>
    </xdr:from>
    <xdr:ext cx="599010" cy="259045"/>
    <xdr:sp macro="" textlink="">
      <xdr:nvSpPr>
        <xdr:cNvPr id="142" name="テキスト ボックス 141"/>
        <xdr:cNvSpPr txBox="1"/>
      </xdr:nvSpPr>
      <xdr:spPr>
        <a:xfrm>
          <a:off x="3497795" y="9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146393</xdr:rowOff>
    </xdr:from>
    <xdr:to>
      <xdr:col>15</xdr:col>
      <xdr:colOff>101600</xdr:colOff>
      <xdr:row>57</xdr:row>
      <xdr:rowOff>76543</xdr:rowOff>
    </xdr:to>
    <xdr:sp macro="" textlink="">
      <xdr:nvSpPr>
        <xdr:cNvPr id="143" name="楕円 142"/>
        <xdr:cNvSpPr/>
      </xdr:nvSpPr>
      <xdr:spPr>
        <a:xfrm>
          <a:off x="2857500" y="97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93070</xdr:rowOff>
    </xdr:from>
    <xdr:ext cx="599010" cy="259045"/>
    <xdr:sp macro="" textlink="">
      <xdr:nvSpPr>
        <xdr:cNvPr id="144" name="テキスト ボックス 143"/>
        <xdr:cNvSpPr txBox="1"/>
      </xdr:nvSpPr>
      <xdr:spPr>
        <a:xfrm>
          <a:off x="2608795" y="952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34914</xdr:rowOff>
    </xdr:from>
    <xdr:to>
      <xdr:col>10</xdr:col>
      <xdr:colOff>165100</xdr:colOff>
      <xdr:row>57</xdr:row>
      <xdr:rowOff>136514</xdr:rowOff>
    </xdr:to>
    <xdr:sp macro="" textlink="">
      <xdr:nvSpPr>
        <xdr:cNvPr id="145" name="楕円 144"/>
        <xdr:cNvSpPr/>
      </xdr:nvSpPr>
      <xdr:spPr>
        <a:xfrm>
          <a:off x="1968500" y="9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153041</xdr:rowOff>
    </xdr:from>
    <xdr:ext cx="599010" cy="259045"/>
    <xdr:sp macro="" textlink="">
      <xdr:nvSpPr>
        <xdr:cNvPr id="146" name="テキスト ボックス 145"/>
        <xdr:cNvSpPr txBox="1"/>
      </xdr:nvSpPr>
      <xdr:spPr>
        <a:xfrm>
          <a:off x="1719795" y="958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64126</xdr:rowOff>
    </xdr:from>
    <xdr:to>
      <xdr:col>6</xdr:col>
      <xdr:colOff>38100</xdr:colOff>
      <xdr:row>57</xdr:row>
      <xdr:rowOff>165726</xdr:rowOff>
    </xdr:to>
    <xdr:sp macro="" textlink="">
      <xdr:nvSpPr>
        <xdr:cNvPr id="147" name="楕円 146"/>
        <xdr:cNvSpPr/>
      </xdr:nvSpPr>
      <xdr:spPr>
        <a:xfrm>
          <a:off x="1079500" y="98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10803</xdr:rowOff>
    </xdr:from>
    <xdr:ext cx="599010" cy="259045"/>
    <xdr:sp macro="" textlink="">
      <xdr:nvSpPr>
        <xdr:cNvPr id="148" name="テキスト ボックス 147"/>
        <xdr:cNvSpPr txBox="1"/>
      </xdr:nvSpPr>
      <xdr:spPr>
        <a:xfrm>
          <a:off x="830795" y="961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91984</xdr:rowOff>
    </xdr:from>
    <xdr:to>
      <xdr:col>24</xdr:col>
      <xdr:colOff>63500</xdr:colOff>
      <xdr:row>73</xdr:row>
      <xdr:rowOff>167780</xdr:rowOff>
    </xdr:to>
    <xdr:cxnSp macro="">
      <xdr:nvCxnSpPr>
        <xdr:cNvPr id="178" name="直線コネクタ 177"/>
        <xdr:cNvCxnSpPr/>
      </xdr:nvCxnSpPr>
      <xdr:spPr>
        <a:xfrm>
          <a:off x="3797300" y="12607834"/>
          <a:ext cx="838200" cy="7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91984</xdr:rowOff>
    </xdr:from>
    <xdr:to>
      <xdr:col>19</xdr:col>
      <xdr:colOff>177800</xdr:colOff>
      <xdr:row>74</xdr:row>
      <xdr:rowOff>35832</xdr:rowOff>
    </xdr:to>
    <xdr:cxnSp macro="">
      <xdr:nvCxnSpPr>
        <xdr:cNvPr id="181" name="直線コネクタ 180"/>
        <xdr:cNvCxnSpPr/>
      </xdr:nvCxnSpPr>
      <xdr:spPr>
        <a:xfrm flipV="1">
          <a:off x="2908300" y="12607834"/>
          <a:ext cx="889000" cy="1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9954</xdr:rowOff>
    </xdr:from>
    <xdr:to>
      <xdr:col>15</xdr:col>
      <xdr:colOff>50800</xdr:colOff>
      <xdr:row>74</xdr:row>
      <xdr:rowOff>35832</xdr:rowOff>
    </xdr:to>
    <xdr:cxnSp macro="">
      <xdr:nvCxnSpPr>
        <xdr:cNvPr id="184" name="直線コネクタ 183"/>
        <xdr:cNvCxnSpPr/>
      </xdr:nvCxnSpPr>
      <xdr:spPr>
        <a:xfrm>
          <a:off x="2019300" y="12697254"/>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75852</xdr:rowOff>
    </xdr:from>
    <xdr:to>
      <xdr:col>10</xdr:col>
      <xdr:colOff>114300</xdr:colOff>
      <xdr:row>74</xdr:row>
      <xdr:rowOff>9954</xdr:rowOff>
    </xdr:to>
    <xdr:cxnSp macro="">
      <xdr:nvCxnSpPr>
        <xdr:cNvPr id="187" name="直線コネクタ 186"/>
        <xdr:cNvCxnSpPr/>
      </xdr:nvCxnSpPr>
      <xdr:spPr>
        <a:xfrm>
          <a:off x="1130300" y="12591702"/>
          <a:ext cx="889000" cy="10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116980</xdr:rowOff>
    </xdr:from>
    <xdr:to>
      <xdr:col>24</xdr:col>
      <xdr:colOff>114300</xdr:colOff>
      <xdr:row>74</xdr:row>
      <xdr:rowOff>47130</xdr:rowOff>
    </xdr:to>
    <xdr:sp macro="" textlink="">
      <xdr:nvSpPr>
        <xdr:cNvPr id="197" name="楕円 196"/>
        <xdr:cNvSpPr/>
      </xdr:nvSpPr>
      <xdr:spPr>
        <a:xfrm>
          <a:off x="4584700" y="126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139857</xdr:rowOff>
    </xdr:from>
    <xdr:ext cx="599010" cy="259045"/>
    <xdr:sp macro="" textlink="">
      <xdr:nvSpPr>
        <xdr:cNvPr id="198" name="民生費該当値テキスト"/>
        <xdr:cNvSpPr txBox="1"/>
      </xdr:nvSpPr>
      <xdr:spPr>
        <a:xfrm>
          <a:off x="4686300" y="1248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41184</xdr:rowOff>
    </xdr:from>
    <xdr:to>
      <xdr:col>20</xdr:col>
      <xdr:colOff>38100</xdr:colOff>
      <xdr:row>73</xdr:row>
      <xdr:rowOff>142784</xdr:rowOff>
    </xdr:to>
    <xdr:sp macro="" textlink="">
      <xdr:nvSpPr>
        <xdr:cNvPr id="199" name="楕円 198"/>
        <xdr:cNvSpPr/>
      </xdr:nvSpPr>
      <xdr:spPr>
        <a:xfrm>
          <a:off x="3746500" y="1255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159311</xdr:rowOff>
    </xdr:from>
    <xdr:ext cx="599010" cy="259045"/>
    <xdr:sp macro="" textlink="">
      <xdr:nvSpPr>
        <xdr:cNvPr id="200" name="テキスト ボックス 199"/>
        <xdr:cNvSpPr txBox="1"/>
      </xdr:nvSpPr>
      <xdr:spPr>
        <a:xfrm>
          <a:off x="3497795" y="123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156482</xdr:rowOff>
    </xdr:from>
    <xdr:to>
      <xdr:col>15</xdr:col>
      <xdr:colOff>101600</xdr:colOff>
      <xdr:row>74</xdr:row>
      <xdr:rowOff>86632</xdr:rowOff>
    </xdr:to>
    <xdr:sp macro="" textlink="">
      <xdr:nvSpPr>
        <xdr:cNvPr id="201" name="楕円 200"/>
        <xdr:cNvSpPr/>
      </xdr:nvSpPr>
      <xdr:spPr>
        <a:xfrm>
          <a:off x="2857500" y="126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103159</xdr:rowOff>
    </xdr:from>
    <xdr:ext cx="599010" cy="259045"/>
    <xdr:sp macro="" textlink="">
      <xdr:nvSpPr>
        <xdr:cNvPr id="202" name="テキスト ボックス 201"/>
        <xdr:cNvSpPr txBox="1"/>
      </xdr:nvSpPr>
      <xdr:spPr>
        <a:xfrm>
          <a:off x="2608795" y="1244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130604</xdr:rowOff>
    </xdr:from>
    <xdr:to>
      <xdr:col>10</xdr:col>
      <xdr:colOff>165100</xdr:colOff>
      <xdr:row>74</xdr:row>
      <xdr:rowOff>60754</xdr:rowOff>
    </xdr:to>
    <xdr:sp macro="" textlink="">
      <xdr:nvSpPr>
        <xdr:cNvPr id="203" name="楕円 202"/>
        <xdr:cNvSpPr/>
      </xdr:nvSpPr>
      <xdr:spPr>
        <a:xfrm>
          <a:off x="1968500" y="12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77281</xdr:rowOff>
    </xdr:from>
    <xdr:ext cx="599010" cy="259045"/>
    <xdr:sp macro="" textlink="">
      <xdr:nvSpPr>
        <xdr:cNvPr id="204" name="テキスト ボックス 203"/>
        <xdr:cNvSpPr txBox="1"/>
      </xdr:nvSpPr>
      <xdr:spPr>
        <a:xfrm>
          <a:off x="1719795" y="1242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25052</xdr:rowOff>
    </xdr:from>
    <xdr:to>
      <xdr:col>6</xdr:col>
      <xdr:colOff>38100</xdr:colOff>
      <xdr:row>73</xdr:row>
      <xdr:rowOff>126652</xdr:rowOff>
    </xdr:to>
    <xdr:sp macro="" textlink="">
      <xdr:nvSpPr>
        <xdr:cNvPr id="205" name="楕円 204"/>
        <xdr:cNvSpPr/>
      </xdr:nvSpPr>
      <xdr:spPr>
        <a:xfrm>
          <a:off x="1079500" y="125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143179</xdr:rowOff>
    </xdr:from>
    <xdr:ext cx="599010" cy="259045"/>
    <xdr:sp macro="" textlink="">
      <xdr:nvSpPr>
        <xdr:cNvPr id="206" name="テキスト ボックス 205"/>
        <xdr:cNvSpPr txBox="1"/>
      </xdr:nvSpPr>
      <xdr:spPr>
        <a:xfrm>
          <a:off x="830795" y="1231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132384</xdr:rowOff>
    </xdr:from>
    <xdr:to>
      <xdr:col>24</xdr:col>
      <xdr:colOff>63500</xdr:colOff>
      <xdr:row>95</xdr:row>
      <xdr:rowOff>89875</xdr:rowOff>
    </xdr:to>
    <xdr:cxnSp macro="">
      <xdr:nvCxnSpPr>
        <xdr:cNvPr id="239" name="直線コネクタ 238"/>
        <xdr:cNvCxnSpPr/>
      </xdr:nvCxnSpPr>
      <xdr:spPr>
        <a:xfrm flipV="1">
          <a:off x="3797300" y="16077234"/>
          <a:ext cx="838200" cy="30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89875</xdr:rowOff>
    </xdr:from>
    <xdr:to>
      <xdr:col>19</xdr:col>
      <xdr:colOff>177800</xdr:colOff>
      <xdr:row>95</xdr:row>
      <xdr:rowOff>95732</xdr:rowOff>
    </xdr:to>
    <xdr:cxnSp macro="">
      <xdr:nvCxnSpPr>
        <xdr:cNvPr id="242" name="直線コネクタ 241"/>
        <xdr:cNvCxnSpPr/>
      </xdr:nvCxnSpPr>
      <xdr:spPr>
        <a:xfrm flipV="1">
          <a:off x="2908300" y="16377625"/>
          <a:ext cx="8890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95732</xdr:rowOff>
    </xdr:from>
    <xdr:to>
      <xdr:col>15</xdr:col>
      <xdr:colOff>50800</xdr:colOff>
      <xdr:row>95</xdr:row>
      <xdr:rowOff>149044</xdr:rowOff>
    </xdr:to>
    <xdr:cxnSp macro="">
      <xdr:nvCxnSpPr>
        <xdr:cNvPr id="245" name="直線コネクタ 244"/>
        <xdr:cNvCxnSpPr/>
      </xdr:nvCxnSpPr>
      <xdr:spPr>
        <a:xfrm flipV="1">
          <a:off x="2019300" y="16383482"/>
          <a:ext cx="889000" cy="5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149044</xdr:rowOff>
    </xdr:from>
    <xdr:to>
      <xdr:col>10</xdr:col>
      <xdr:colOff>114300</xdr:colOff>
      <xdr:row>95</xdr:row>
      <xdr:rowOff>160741</xdr:rowOff>
    </xdr:to>
    <xdr:cxnSp macro="">
      <xdr:nvCxnSpPr>
        <xdr:cNvPr id="248" name="直線コネクタ 247"/>
        <xdr:cNvCxnSpPr/>
      </xdr:nvCxnSpPr>
      <xdr:spPr>
        <a:xfrm flipV="1">
          <a:off x="1130300" y="16436794"/>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81584</xdr:rowOff>
    </xdr:from>
    <xdr:to>
      <xdr:col>24</xdr:col>
      <xdr:colOff>114300</xdr:colOff>
      <xdr:row>94</xdr:row>
      <xdr:rowOff>11734</xdr:rowOff>
    </xdr:to>
    <xdr:sp macro="" textlink="">
      <xdr:nvSpPr>
        <xdr:cNvPr id="258" name="楕円 257"/>
        <xdr:cNvSpPr/>
      </xdr:nvSpPr>
      <xdr:spPr>
        <a:xfrm>
          <a:off x="4584700" y="160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104461</xdr:rowOff>
    </xdr:from>
    <xdr:ext cx="599010" cy="259045"/>
    <xdr:sp macro="" textlink="">
      <xdr:nvSpPr>
        <xdr:cNvPr id="259" name="衛生費該当値テキスト"/>
        <xdr:cNvSpPr txBox="1"/>
      </xdr:nvSpPr>
      <xdr:spPr>
        <a:xfrm>
          <a:off x="4686300" y="1587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39075</xdr:rowOff>
    </xdr:from>
    <xdr:to>
      <xdr:col>20</xdr:col>
      <xdr:colOff>38100</xdr:colOff>
      <xdr:row>95</xdr:row>
      <xdr:rowOff>140675</xdr:rowOff>
    </xdr:to>
    <xdr:sp macro="" textlink="">
      <xdr:nvSpPr>
        <xdr:cNvPr id="260" name="楕円 259"/>
        <xdr:cNvSpPr/>
      </xdr:nvSpPr>
      <xdr:spPr>
        <a:xfrm>
          <a:off x="3746500" y="163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157202</xdr:rowOff>
    </xdr:from>
    <xdr:ext cx="534377" cy="259045"/>
    <xdr:sp macro="" textlink="">
      <xdr:nvSpPr>
        <xdr:cNvPr id="261" name="テキスト ボックス 260"/>
        <xdr:cNvSpPr txBox="1"/>
      </xdr:nvSpPr>
      <xdr:spPr>
        <a:xfrm>
          <a:off x="3530111" y="1610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44932</xdr:rowOff>
    </xdr:from>
    <xdr:to>
      <xdr:col>15</xdr:col>
      <xdr:colOff>101600</xdr:colOff>
      <xdr:row>95</xdr:row>
      <xdr:rowOff>146532</xdr:rowOff>
    </xdr:to>
    <xdr:sp macro="" textlink="">
      <xdr:nvSpPr>
        <xdr:cNvPr id="262" name="楕円 261"/>
        <xdr:cNvSpPr/>
      </xdr:nvSpPr>
      <xdr:spPr>
        <a:xfrm>
          <a:off x="2857500" y="163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163059</xdr:rowOff>
    </xdr:from>
    <xdr:ext cx="534377" cy="259045"/>
    <xdr:sp macro="" textlink="">
      <xdr:nvSpPr>
        <xdr:cNvPr id="263" name="テキスト ボックス 262"/>
        <xdr:cNvSpPr txBox="1"/>
      </xdr:nvSpPr>
      <xdr:spPr>
        <a:xfrm>
          <a:off x="2641111" y="1610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98244</xdr:rowOff>
    </xdr:from>
    <xdr:to>
      <xdr:col>10</xdr:col>
      <xdr:colOff>165100</xdr:colOff>
      <xdr:row>96</xdr:row>
      <xdr:rowOff>28394</xdr:rowOff>
    </xdr:to>
    <xdr:sp macro="" textlink="">
      <xdr:nvSpPr>
        <xdr:cNvPr id="264" name="楕円 263"/>
        <xdr:cNvSpPr/>
      </xdr:nvSpPr>
      <xdr:spPr>
        <a:xfrm>
          <a:off x="1968500" y="1638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44921</xdr:rowOff>
    </xdr:from>
    <xdr:ext cx="534377" cy="259045"/>
    <xdr:sp macro="" textlink="">
      <xdr:nvSpPr>
        <xdr:cNvPr id="265" name="テキスト ボックス 264"/>
        <xdr:cNvSpPr txBox="1"/>
      </xdr:nvSpPr>
      <xdr:spPr>
        <a:xfrm>
          <a:off x="1752111" y="161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109941</xdr:rowOff>
    </xdr:from>
    <xdr:to>
      <xdr:col>6</xdr:col>
      <xdr:colOff>38100</xdr:colOff>
      <xdr:row>96</xdr:row>
      <xdr:rowOff>40091</xdr:rowOff>
    </xdr:to>
    <xdr:sp macro="" textlink="">
      <xdr:nvSpPr>
        <xdr:cNvPr id="266" name="楕円 265"/>
        <xdr:cNvSpPr/>
      </xdr:nvSpPr>
      <xdr:spPr>
        <a:xfrm>
          <a:off x="1079500" y="1639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56618</xdr:rowOff>
    </xdr:from>
    <xdr:ext cx="534377" cy="259045"/>
    <xdr:sp macro="" textlink="">
      <xdr:nvSpPr>
        <xdr:cNvPr id="267" name="テキスト ボックス 266"/>
        <xdr:cNvSpPr txBox="1"/>
      </xdr:nvSpPr>
      <xdr:spPr>
        <a:xfrm>
          <a:off x="863111" y="1617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76672</xdr:rowOff>
    </xdr:from>
    <xdr:to>
      <xdr:col>41</xdr:col>
      <xdr:colOff>50800</xdr:colOff>
      <xdr:row>39</xdr:row>
      <xdr:rowOff>98878</xdr:rowOff>
    </xdr:to>
    <xdr:cxnSp macro="">
      <xdr:nvCxnSpPr>
        <xdr:cNvPr id="307" name="直線コネクタ 306"/>
        <xdr:cNvCxnSpPr/>
      </xdr:nvCxnSpPr>
      <xdr:spPr>
        <a:xfrm>
          <a:off x="6972300" y="6591772"/>
          <a:ext cx="889000" cy="19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25872</xdr:rowOff>
    </xdr:from>
    <xdr:to>
      <xdr:col>36</xdr:col>
      <xdr:colOff>165100</xdr:colOff>
      <xdr:row>38</xdr:row>
      <xdr:rowOff>127472</xdr:rowOff>
    </xdr:to>
    <xdr:sp macro="" textlink="">
      <xdr:nvSpPr>
        <xdr:cNvPr id="325" name="楕円 324"/>
        <xdr:cNvSpPr/>
      </xdr:nvSpPr>
      <xdr:spPr>
        <a:xfrm>
          <a:off x="6921500" y="65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118599</xdr:rowOff>
    </xdr:from>
    <xdr:ext cx="378565" cy="259045"/>
    <xdr:sp macro="" textlink="">
      <xdr:nvSpPr>
        <xdr:cNvPr id="326" name="テキスト ボックス 325"/>
        <xdr:cNvSpPr txBox="1"/>
      </xdr:nvSpPr>
      <xdr:spPr>
        <a:xfrm>
          <a:off x="6783017" y="6633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95403</xdr:rowOff>
    </xdr:from>
    <xdr:to>
      <xdr:col>55</xdr:col>
      <xdr:colOff>0</xdr:colOff>
      <xdr:row>53</xdr:row>
      <xdr:rowOff>26226</xdr:rowOff>
    </xdr:to>
    <xdr:cxnSp macro="">
      <xdr:nvCxnSpPr>
        <xdr:cNvPr id="355" name="直線コネクタ 354"/>
        <xdr:cNvCxnSpPr/>
      </xdr:nvCxnSpPr>
      <xdr:spPr>
        <a:xfrm flipV="1">
          <a:off x="9639300" y="9010803"/>
          <a:ext cx="838200" cy="1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94272</xdr:rowOff>
    </xdr:from>
    <xdr:to>
      <xdr:col>50</xdr:col>
      <xdr:colOff>114300</xdr:colOff>
      <xdr:row>53</xdr:row>
      <xdr:rowOff>26226</xdr:rowOff>
    </xdr:to>
    <xdr:cxnSp macro="">
      <xdr:nvCxnSpPr>
        <xdr:cNvPr id="358" name="直線コネクタ 357"/>
        <xdr:cNvCxnSpPr/>
      </xdr:nvCxnSpPr>
      <xdr:spPr>
        <a:xfrm>
          <a:off x="8750300" y="9009672"/>
          <a:ext cx="889000" cy="10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94272</xdr:rowOff>
    </xdr:from>
    <xdr:to>
      <xdr:col>45</xdr:col>
      <xdr:colOff>177800</xdr:colOff>
      <xdr:row>53</xdr:row>
      <xdr:rowOff>126962</xdr:rowOff>
    </xdr:to>
    <xdr:cxnSp macro="">
      <xdr:nvCxnSpPr>
        <xdr:cNvPr id="361" name="直線コネクタ 360"/>
        <xdr:cNvCxnSpPr/>
      </xdr:nvCxnSpPr>
      <xdr:spPr>
        <a:xfrm flipV="1">
          <a:off x="7861300" y="9009672"/>
          <a:ext cx="889000" cy="2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30379</xdr:rowOff>
    </xdr:from>
    <xdr:to>
      <xdr:col>41</xdr:col>
      <xdr:colOff>50800</xdr:colOff>
      <xdr:row>53</xdr:row>
      <xdr:rowOff>126962</xdr:rowOff>
    </xdr:to>
    <xdr:cxnSp macro="">
      <xdr:nvCxnSpPr>
        <xdr:cNvPr id="364" name="直線コネクタ 363"/>
        <xdr:cNvCxnSpPr/>
      </xdr:nvCxnSpPr>
      <xdr:spPr>
        <a:xfrm>
          <a:off x="6972300" y="9117229"/>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44603</xdr:rowOff>
    </xdr:from>
    <xdr:to>
      <xdr:col>55</xdr:col>
      <xdr:colOff>50800</xdr:colOff>
      <xdr:row>52</xdr:row>
      <xdr:rowOff>146203</xdr:rowOff>
    </xdr:to>
    <xdr:sp macro="" textlink="">
      <xdr:nvSpPr>
        <xdr:cNvPr id="374" name="楕円 373"/>
        <xdr:cNvSpPr/>
      </xdr:nvSpPr>
      <xdr:spPr>
        <a:xfrm>
          <a:off x="10426700" y="89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67480</xdr:rowOff>
    </xdr:from>
    <xdr:ext cx="534377" cy="259045"/>
    <xdr:sp macro="" textlink="">
      <xdr:nvSpPr>
        <xdr:cNvPr id="375" name="農林水産業費該当値テキスト"/>
        <xdr:cNvSpPr txBox="1"/>
      </xdr:nvSpPr>
      <xdr:spPr>
        <a:xfrm>
          <a:off x="10528300" y="881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146876</xdr:rowOff>
    </xdr:from>
    <xdr:to>
      <xdr:col>50</xdr:col>
      <xdr:colOff>165100</xdr:colOff>
      <xdr:row>53</xdr:row>
      <xdr:rowOff>77026</xdr:rowOff>
    </xdr:to>
    <xdr:sp macro="" textlink="">
      <xdr:nvSpPr>
        <xdr:cNvPr id="376" name="楕円 375"/>
        <xdr:cNvSpPr/>
      </xdr:nvSpPr>
      <xdr:spPr>
        <a:xfrm>
          <a:off x="9588500" y="90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93553</xdr:rowOff>
    </xdr:from>
    <xdr:ext cx="534377" cy="259045"/>
    <xdr:sp macro="" textlink="">
      <xdr:nvSpPr>
        <xdr:cNvPr id="377" name="テキスト ボックス 376"/>
        <xdr:cNvSpPr txBox="1"/>
      </xdr:nvSpPr>
      <xdr:spPr>
        <a:xfrm>
          <a:off x="9372111" y="883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43472</xdr:rowOff>
    </xdr:from>
    <xdr:to>
      <xdr:col>46</xdr:col>
      <xdr:colOff>38100</xdr:colOff>
      <xdr:row>52</xdr:row>
      <xdr:rowOff>145072</xdr:rowOff>
    </xdr:to>
    <xdr:sp macro="" textlink="">
      <xdr:nvSpPr>
        <xdr:cNvPr id="378" name="楕円 377"/>
        <xdr:cNvSpPr/>
      </xdr:nvSpPr>
      <xdr:spPr>
        <a:xfrm>
          <a:off x="8699500" y="89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161599</xdr:rowOff>
    </xdr:from>
    <xdr:ext cx="534377" cy="259045"/>
    <xdr:sp macro="" textlink="">
      <xdr:nvSpPr>
        <xdr:cNvPr id="379" name="テキスト ボックス 378"/>
        <xdr:cNvSpPr txBox="1"/>
      </xdr:nvSpPr>
      <xdr:spPr>
        <a:xfrm>
          <a:off x="8483111" y="87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76162</xdr:rowOff>
    </xdr:from>
    <xdr:to>
      <xdr:col>41</xdr:col>
      <xdr:colOff>101600</xdr:colOff>
      <xdr:row>54</xdr:row>
      <xdr:rowOff>6312</xdr:rowOff>
    </xdr:to>
    <xdr:sp macro="" textlink="">
      <xdr:nvSpPr>
        <xdr:cNvPr id="380" name="楕円 379"/>
        <xdr:cNvSpPr/>
      </xdr:nvSpPr>
      <xdr:spPr>
        <a:xfrm>
          <a:off x="7810500" y="916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22839</xdr:rowOff>
    </xdr:from>
    <xdr:ext cx="534377" cy="259045"/>
    <xdr:sp macro="" textlink="">
      <xdr:nvSpPr>
        <xdr:cNvPr id="381" name="テキスト ボックス 380"/>
        <xdr:cNvSpPr txBox="1"/>
      </xdr:nvSpPr>
      <xdr:spPr>
        <a:xfrm>
          <a:off x="7594111" y="893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151029</xdr:rowOff>
    </xdr:from>
    <xdr:to>
      <xdr:col>36</xdr:col>
      <xdr:colOff>165100</xdr:colOff>
      <xdr:row>53</xdr:row>
      <xdr:rowOff>81179</xdr:rowOff>
    </xdr:to>
    <xdr:sp macro="" textlink="">
      <xdr:nvSpPr>
        <xdr:cNvPr id="382" name="楕円 381"/>
        <xdr:cNvSpPr/>
      </xdr:nvSpPr>
      <xdr:spPr>
        <a:xfrm>
          <a:off x="6921500" y="906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97706</xdr:rowOff>
    </xdr:from>
    <xdr:ext cx="534377" cy="259045"/>
    <xdr:sp macro="" textlink="">
      <xdr:nvSpPr>
        <xdr:cNvPr id="383" name="テキスト ボックス 382"/>
        <xdr:cNvSpPr txBox="1"/>
      </xdr:nvSpPr>
      <xdr:spPr>
        <a:xfrm>
          <a:off x="6705111" y="884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63545</xdr:rowOff>
    </xdr:from>
    <xdr:to>
      <xdr:col>55</xdr:col>
      <xdr:colOff>0</xdr:colOff>
      <xdr:row>77</xdr:row>
      <xdr:rowOff>68712</xdr:rowOff>
    </xdr:to>
    <xdr:cxnSp macro="">
      <xdr:nvCxnSpPr>
        <xdr:cNvPr id="412" name="直線コネクタ 411"/>
        <xdr:cNvCxnSpPr/>
      </xdr:nvCxnSpPr>
      <xdr:spPr>
        <a:xfrm flipV="1">
          <a:off x="9639300" y="13265195"/>
          <a:ext cx="8382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68712</xdr:rowOff>
    </xdr:from>
    <xdr:to>
      <xdr:col>50</xdr:col>
      <xdr:colOff>114300</xdr:colOff>
      <xdr:row>77</xdr:row>
      <xdr:rowOff>73467</xdr:rowOff>
    </xdr:to>
    <xdr:cxnSp macro="">
      <xdr:nvCxnSpPr>
        <xdr:cNvPr id="415" name="直線コネクタ 414"/>
        <xdr:cNvCxnSpPr/>
      </xdr:nvCxnSpPr>
      <xdr:spPr>
        <a:xfrm flipV="1">
          <a:off x="8750300" y="13270362"/>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73467</xdr:rowOff>
    </xdr:from>
    <xdr:to>
      <xdr:col>45</xdr:col>
      <xdr:colOff>177800</xdr:colOff>
      <xdr:row>77</xdr:row>
      <xdr:rowOff>157203</xdr:rowOff>
    </xdr:to>
    <xdr:cxnSp macro="">
      <xdr:nvCxnSpPr>
        <xdr:cNvPr id="418" name="直線コネクタ 417"/>
        <xdr:cNvCxnSpPr/>
      </xdr:nvCxnSpPr>
      <xdr:spPr>
        <a:xfrm flipV="1">
          <a:off x="7861300" y="13275117"/>
          <a:ext cx="889000" cy="8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157203</xdr:rowOff>
    </xdr:from>
    <xdr:to>
      <xdr:col>41</xdr:col>
      <xdr:colOff>50800</xdr:colOff>
      <xdr:row>78</xdr:row>
      <xdr:rowOff>4262</xdr:rowOff>
    </xdr:to>
    <xdr:cxnSp macro="">
      <xdr:nvCxnSpPr>
        <xdr:cNvPr id="421" name="直線コネクタ 420"/>
        <xdr:cNvCxnSpPr/>
      </xdr:nvCxnSpPr>
      <xdr:spPr>
        <a:xfrm flipV="1">
          <a:off x="6972300" y="13358853"/>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12745</xdr:rowOff>
    </xdr:from>
    <xdr:to>
      <xdr:col>55</xdr:col>
      <xdr:colOff>50800</xdr:colOff>
      <xdr:row>77</xdr:row>
      <xdr:rowOff>114345</xdr:rowOff>
    </xdr:to>
    <xdr:sp macro="" textlink="">
      <xdr:nvSpPr>
        <xdr:cNvPr id="431" name="楕円 430"/>
        <xdr:cNvSpPr/>
      </xdr:nvSpPr>
      <xdr:spPr>
        <a:xfrm>
          <a:off x="10426700" y="132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35622</xdr:rowOff>
    </xdr:from>
    <xdr:ext cx="534377" cy="259045"/>
    <xdr:sp macro="" textlink="">
      <xdr:nvSpPr>
        <xdr:cNvPr id="432" name="商工費該当値テキスト"/>
        <xdr:cNvSpPr txBox="1"/>
      </xdr:nvSpPr>
      <xdr:spPr>
        <a:xfrm>
          <a:off x="10528300" y="130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17912</xdr:rowOff>
    </xdr:from>
    <xdr:to>
      <xdr:col>50</xdr:col>
      <xdr:colOff>165100</xdr:colOff>
      <xdr:row>77</xdr:row>
      <xdr:rowOff>119512</xdr:rowOff>
    </xdr:to>
    <xdr:sp macro="" textlink="">
      <xdr:nvSpPr>
        <xdr:cNvPr id="433" name="楕円 432"/>
        <xdr:cNvSpPr/>
      </xdr:nvSpPr>
      <xdr:spPr>
        <a:xfrm>
          <a:off x="9588500" y="1321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136039</xdr:rowOff>
    </xdr:from>
    <xdr:ext cx="534377" cy="259045"/>
    <xdr:sp macro="" textlink="">
      <xdr:nvSpPr>
        <xdr:cNvPr id="434" name="テキスト ボックス 433"/>
        <xdr:cNvSpPr txBox="1"/>
      </xdr:nvSpPr>
      <xdr:spPr>
        <a:xfrm>
          <a:off x="9372111" y="129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22667</xdr:rowOff>
    </xdr:from>
    <xdr:to>
      <xdr:col>46</xdr:col>
      <xdr:colOff>38100</xdr:colOff>
      <xdr:row>77</xdr:row>
      <xdr:rowOff>124267</xdr:rowOff>
    </xdr:to>
    <xdr:sp macro="" textlink="">
      <xdr:nvSpPr>
        <xdr:cNvPr id="435" name="楕円 434"/>
        <xdr:cNvSpPr/>
      </xdr:nvSpPr>
      <xdr:spPr>
        <a:xfrm>
          <a:off x="8699500" y="132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140794</xdr:rowOff>
    </xdr:from>
    <xdr:ext cx="534377" cy="259045"/>
    <xdr:sp macro="" textlink="">
      <xdr:nvSpPr>
        <xdr:cNvPr id="436" name="テキスト ボックス 435"/>
        <xdr:cNvSpPr txBox="1"/>
      </xdr:nvSpPr>
      <xdr:spPr>
        <a:xfrm>
          <a:off x="8483111" y="1299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106403</xdr:rowOff>
    </xdr:from>
    <xdr:to>
      <xdr:col>41</xdr:col>
      <xdr:colOff>101600</xdr:colOff>
      <xdr:row>78</xdr:row>
      <xdr:rowOff>36553</xdr:rowOff>
    </xdr:to>
    <xdr:sp macro="" textlink="">
      <xdr:nvSpPr>
        <xdr:cNvPr id="437" name="楕円 436"/>
        <xdr:cNvSpPr/>
      </xdr:nvSpPr>
      <xdr:spPr>
        <a:xfrm>
          <a:off x="7810500" y="133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53080</xdr:rowOff>
    </xdr:from>
    <xdr:ext cx="534377" cy="259045"/>
    <xdr:sp macro="" textlink="">
      <xdr:nvSpPr>
        <xdr:cNvPr id="438" name="テキスト ボックス 437"/>
        <xdr:cNvSpPr txBox="1"/>
      </xdr:nvSpPr>
      <xdr:spPr>
        <a:xfrm>
          <a:off x="7594111" y="1308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124912</xdr:rowOff>
    </xdr:from>
    <xdr:to>
      <xdr:col>36</xdr:col>
      <xdr:colOff>165100</xdr:colOff>
      <xdr:row>78</xdr:row>
      <xdr:rowOff>55062</xdr:rowOff>
    </xdr:to>
    <xdr:sp macro="" textlink="">
      <xdr:nvSpPr>
        <xdr:cNvPr id="439" name="楕円 438"/>
        <xdr:cNvSpPr/>
      </xdr:nvSpPr>
      <xdr:spPr>
        <a:xfrm>
          <a:off x="6921500" y="133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71589</xdr:rowOff>
    </xdr:from>
    <xdr:ext cx="534377" cy="259045"/>
    <xdr:sp macro="" textlink="">
      <xdr:nvSpPr>
        <xdr:cNvPr id="440" name="テキスト ボックス 439"/>
        <xdr:cNvSpPr txBox="1"/>
      </xdr:nvSpPr>
      <xdr:spPr>
        <a:xfrm>
          <a:off x="6705111" y="131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117497</xdr:rowOff>
    </xdr:from>
    <xdr:to>
      <xdr:col>55</xdr:col>
      <xdr:colOff>0</xdr:colOff>
      <xdr:row>96</xdr:row>
      <xdr:rowOff>119898</xdr:rowOff>
    </xdr:to>
    <xdr:cxnSp macro="">
      <xdr:nvCxnSpPr>
        <xdr:cNvPr id="473" name="直線コネクタ 472"/>
        <xdr:cNvCxnSpPr/>
      </xdr:nvCxnSpPr>
      <xdr:spPr>
        <a:xfrm flipV="1">
          <a:off x="9639300" y="16576697"/>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49574</xdr:rowOff>
    </xdr:from>
    <xdr:to>
      <xdr:col>50</xdr:col>
      <xdr:colOff>114300</xdr:colOff>
      <xdr:row>96</xdr:row>
      <xdr:rowOff>119898</xdr:rowOff>
    </xdr:to>
    <xdr:cxnSp macro="">
      <xdr:nvCxnSpPr>
        <xdr:cNvPr id="476" name="直線コネクタ 475"/>
        <xdr:cNvCxnSpPr/>
      </xdr:nvCxnSpPr>
      <xdr:spPr>
        <a:xfrm>
          <a:off x="8750300" y="16508774"/>
          <a:ext cx="889000" cy="7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49574</xdr:rowOff>
    </xdr:from>
    <xdr:to>
      <xdr:col>45</xdr:col>
      <xdr:colOff>177800</xdr:colOff>
      <xdr:row>96</xdr:row>
      <xdr:rowOff>53794</xdr:rowOff>
    </xdr:to>
    <xdr:cxnSp macro="">
      <xdr:nvCxnSpPr>
        <xdr:cNvPr id="479" name="直線コネクタ 478"/>
        <xdr:cNvCxnSpPr/>
      </xdr:nvCxnSpPr>
      <xdr:spPr>
        <a:xfrm flipV="1">
          <a:off x="7861300" y="16508774"/>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53794</xdr:rowOff>
    </xdr:from>
    <xdr:to>
      <xdr:col>41</xdr:col>
      <xdr:colOff>50800</xdr:colOff>
      <xdr:row>96</xdr:row>
      <xdr:rowOff>95808</xdr:rowOff>
    </xdr:to>
    <xdr:cxnSp macro="">
      <xdr:nvCxnSpPr>
        <xdr:cNvPr id="482" name="直線コネクタ 481"/>
        <xdr:cNvCxnSpPr/>
      </xdr:nvCxnSpPr>
      <xdr:spPr>
        <a:xfrm flipV="1">
          <a:off x="6972300" y="16512994"/>
          <a:ext cx="889000" cy="4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66697</xdr:rowOff>
    </xdr:from>
    <xdr:to>
      <xdr:col>55</xdr:col>
      <xdr:colOff>50800</xdr:colOff>
      <xdr:row>96</xdr:row>
      <xdr:rowOff>168297</xdr:rowOff>
    </xdr:to>
    <xdr:sp macro="" textlink="">
      <xdr:nvSpPr>
        <xdr:cNvPr id="492" name="楕円 491"/>
        <xdr:cNvSpPr/>
      </xdr:nvSpPr>
      <xdr:spPr>
        <a:xfrm>
          <a:off x="10426700" y="165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89574</xdr:rowOff>
    </xdr:from>
    <xdr:ext cx="534377" cy="259045"/>
    <xdr:sp macro="" textlink="">
      <xdr:nvSpPr>
        <xdr:cNvPr id="493" name="土木費該当値テキスト"/>
        <xdr:cNvSpPr txBox="1"/>
      </xdr:nvSpPr>
      <xdr:spPr>
        <a:xfrm>
          <a:off x="10528300" y="16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69098</xdr:rowOff>
    </xdr:from>
    <xdr:to>
      <xdr:col>50</xdr:col>
      <xdr:colOff>165100</xdr:colOff>
      <xdr:row>96</xdr:row>
      <xdr:rowOff>170698</xdr:rowOff>
    </xdr:to>
    <xdr:sp macro="" textlink="">
      <xdr:nvSpPr>
        <xdr:cNvPr id="494" name="楕円 493"/>
        <xdr:cNvSpPr/>
      </xdr:nvSpPr>
      <xdr:spPr>
        <a:xfrm>
          <a:off x="9588500" y="165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15775</xdr:rowOff>
    </xdr:from>
    <xdr:ext cx="534377" cy="259045"/>
    <xdr:sp macro="" textlink="">
      <xdr:nvSpPr>
        <xdr:cNvPr id="495" name="テキスト ボックス 494"/>
        <xdr:cNvSpPr txBox="1"/>
      </xdr:nvSpPr>
      <xdr:spPr>
        <a:xfrm>
          <a:off x="9372111" y="163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170224</xdr:rowOff>
    </xdr:from>
    <xdr:to>
      <xdr:col>46</xdr:col>
      <xdr:colOff>38100</xdr:colOff>
      <xdr:row>96</xdr:row>
      <xdr:rowOff>100374</xdr:rowOff>
    </xdr:to>
    <xdr:sp macro="" textlink="">
      <xdr:nvSpPr>
        <xdr:cNvPr id="496" name="楕円 495"/>
        <xdr:cNvSpPr/>
      </xdr:nvSpPr>
      <xdr:spPr>
        <a:xfrm>
          <a:off x="8699500" y="164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116901</xdr:rowOff>
    </xdr:from>
    <xdr:ext cx="534377" cy="259045"/>
    <xdr:sp macro="" textlink="">
      <xdr:nvSpPr>
        <xdr:cNvPr id="497" name="テキスト ボックス 496"/>
        <xdr:cNvSpPr txBox="1"/>
      </xdr:nvSpPr>
      <xdr:spPr>
        <a:xfrm>
          <a:off x="8483111" y="162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2994</xdr:rowOff>
    </xdr:from>
    <xdr:to>
      <xdr:col>41</xdr:col>
      <xdr:colOff>101600</xdr:colOff>
      <xdr:row>96</xdr:row>
      <xdr:rowOff>104594</xdr:rowOff>
    </xdr:to>
    <xdr:sp macro="" textlink="">
      <xdr:nvSpPr>
        <xdr:cNvPr id="498" name="楕円 497"/>
        <xdr:cNvSpPr/>
      </xdr:nvSpPr>
      <xdr:spPr>
        <a:xfrm>
          <a:off x="7810500" y="164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121121</xdr:rowOff>
    </xdr:from>
    <xdr:ext cx="534377" cy="259045"/>
    <xdr:sp macro="" textlink="">
      <xdr:nvSpPr>
        <xdr:cNvPr id="499" name="テキスト ボックス 498"/>
        <xdr:cNvSpPr txBox="1"/>
      </xdr:nvSpPr>
      <xdr:spPr>
        <a:xfrm>
          <a:off x="7594111" y="162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45008</xdr:rowOff>
    </xdr:from>
    <xdr:to>
      <xdr:col>36</xdr:col>
      <xdr:colOff>165100</xdr:colOff>
      <xdr:row>96</xdr:row>
      <xdr:rowOff>146608</xdr:rowOff>
    </xdr:to>
    <xdr:sp macro="" textlink="">
      <xdr:nvSpPr>
        <xdr:cNvPr id="500" name="楕円 499"/>
        <xdr:cNvSpPr/>
      </xdr:nvSpPr>
      <xdr:spPr>
        <a:xfrm>
          <a:off x="6921500" y="165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163135</xdr:rowOff>
    </xdr:from>
    <xdr:ext cx="534377" cy="259045"/>
    <xdr:sp macro="" textlink="">
      <xdr:nvSpPr>
        <xdr:cNvPr id="501" name="テキスト ボックス 500"/>
        <xdr:cNvSpPr txBox="1"/>
      </xdr:nvSpPr>
      <xdr:spPr>
        <a:xfrm>
          <a:off x="6705111" y="162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79521</xdr:rowOff>
    </xdr:from>
    <xdr:to>
      <xdr:col>85</xdr:col>
      <xdr:colOff>127000</xdr:colOff>
      <xdr:row>36</xdr:row>
      <xdr:rowOff>46469</xdr:rowOff>
    </xdr:to>
    <xdr:cxnSp macro="">
      <xdr:nvCxnSpPr>
        <xdr:cNvPr id="530" name="直線コネクタ 529"/>
        <xdr:cNvCxnSpPr/>
      </xdr:nvCxnSpPr>
      <xdr:spPr>
        <a:xfrm>
          <a:off x="15481300" y="5908821"/>
          <a:ext cx="838200" cy="30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79521</xdr:rowOff>
    </xdr:from>
    <xdr:to>
      <xdr:col>81</xdr:col>
      <xdr:colOff>50800</xdr:colOff>
      <xdr:row>34</xdr:row>
      <xdr:rowOff>109868</xdr:rowOff>
    </xdr:to>
    <xdr:cxnSp macro="">
      <xdr:nvCxnSpPr>
        <xdr:cNvPr id="533" name="直線コネクタ 532"/>
        <xdr:cNvCxnSpPr/>
      </xdr:nvCxnSpPr>
      <xdr:spPr>
        <a:xfrm flipV="1">
          <a:off x="14592300" y="5908821"/>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109868</xdr:rowOff>
    </xdr:from>
    <xdr:to>
      <xdr:col>76</xdr:col>
      <xdr:colOff>114300</xdr:colOff>
      <xdr:row>36</xdr:row>
      <xdr:rowOff>97314</xdr:rowOff>
    </xdr:to>
    <xdr:cxnSp macro="">
      <xdr:nvCxnSpPr>
        <xdr:cNvPr id="536" name="直線コネクタ 535"/>
        <xdr:cNvCxnSpPr/>
      </xdr:nvCxnSpPr>
      <xdr:spPr>
        <a:xfrm flipV="1">
          <a:off x="13703300" y="5939168"/>
          <a:ext cx="889000" cy="33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97314</xdr:rowOff>
    </xdr:from>
    <xdr:to>
      <xdr:col>71</xdr:col>
      <xdr:colOff>177800</xdr:colOff>
      <xdr:row>36</xdr:row>
      <xdr:rowOff>159055</xdr:rowOff>
    </xdr:to>
    <xdr:cxnSp macro="">
      <xdr:nvCxnSpPr>
        <xdr:cNvPr id="539" name="直線コネクタ 538"/>
        <xdr:cNvCxnSpPr/>
      </xdr:nvCxnSpPr>
      <xdr:spPr>
        <a:xfrm flipV="1">
          <a:off x="12814300" y="6269514"/>
          <a:ext cx="889000" cy="6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167119</xdr:rowOff>
    </xdr:from>
    <xdr:to>
      <xdr:col>85</xdr:col>
      <xdr:colOff>177800</xdr:colOff>
      <xdr:row>36</xdr:row>
      <xdr:rowOff>97269</xdr:rowOff>
    </xdr:to>
    <xdr:sp macro="" textlink="">
      <xdr:nvSpPr>
        <xdr:cNvPr id="549" name="楕円 548"/>
        <xdr:cNvSpPr/>
      </xdr:nvSpPr>
      <xdr:spPr>
        <a:xfrm>
          <a:off x="16268700" y="61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18546</xdr:rowOff>
    </xdr:from>
    <xdr:ext cx="534377" cy="259045"/>
    <xdr:sp macro="" textlink="">
      <xdr:nvSpPr>
        <xdr:cNvPr id="550" name="消防費該当値テキスト"/>
        <xdr:cNvSpPr txBox="1"/>
      </xdr:nvSpPr>
      <xdr:spPr>
        <a:xfrm>
          <a:off x="16370300" y="60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28721</xdr:rowOff>
    </xdr:from>
    <xdr:to>
      <xdr:col>81</xdr:col>
      <xdr:colOff>101600</xdr:colOff>
      <xdr:row>34</xdr:row>
      <xdr:rowOff>130321</xdr:rowOff>
    </xdr:to>
    <xdr:sp macro="" textlink="">
      <xdr:nvSpPr>
        <xdr:cNvPr id="551" name="楕円 550"/>
        <xdr:cNvSpPr/>
      </xdr:nvSpPr>
      <xdr:spPr>
        <a:xfrm>
          <a:off x="15430500" y="58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146848</xdr:rowOff>
    </xdr:from>
    <xdr:ext cx="534377" cy="259045"/>
    <xdr:sp macro="" textlink="">
      <xdr:nvSpPr>
        <xdr:cNvPr id="552" name="テキスト ボックス 551"/>
        <xdr:cNvSpPr txBox="1"/>
      </xdr:nvSpPr>
      <xdr:spPr>
        <a:xfrm>
          <a:off x="15214111" y="56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59068</xdr:rowOff>
    </xdr:from>
    <xdr:to>
      <xdr:col>76</xdr:col>
      <xdr:colOff>165100</xdr:colOff>
      <xdr:row>34</xdr:row>
      <xdr:rowOff>160668</xdr:rowOff>
    </xdr:to>
    <xdr:sp macro="" textlink="">
      <xdr:nvSpPr>
        <xdr:cNvPr id="553" name="楕円 552"/>
        <xdr:cNvSpPr/>
      </xdr:nvSpPr>
      <xdr:spPr>
        <a:xfrm>
          <a:off x="14541500" y="588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5745</xdr:rowOff>
    </xdr:from>
    <xdr:ext cx="534377" cy="259045"/>
    <xdr:sp macro="" textlink="">
      <xdr:nvSpPr>
        <xdr:cNvPr id="554" name="テキスト ボックス 553"/>
        <xdr:cNvSpPr txBox="1"/>
      </xdr:nvSpPr>
      <xdr:spPr>
        <a:xfrm>
          <a:off x="14325111" y="566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46514</xdr:rowOff>
    </xdr:from>
    <xdr:to>
      <xdr:col>72</xdr:col>
      <xdr:colOff>38100</xdr:colOff>
      <xdr:row>36</xdr:row>
      <xdr:rowOff>148114</xdr:rowOff>
    </xdr:to>
    <xdr:sp macro="" textlink="">
      <xdr:nvSpPr>
        <xdr:cNvPr id="555" name="楕円 554"/>
        <xdr:cNvSpPr/>
      </xdr:nvSpPr>
      <xdr:spPr>
        <a:xfrm>
          <a:off x="13652500" y="62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164641</xdr:rowOff>
    </xdr:from>
    <xdr:ext cx="534377" cy="259045"/>
    <xdr:sp macro="" textlink="">
      <xdr:nvSpPr>
        <xdr:cNvPr id="556" name="テキスト ボックス 555"/>
        <xdr:cNvSpPr txBox="1"/>
      </xdr:nvSpPr>
      <xdr:spPr>
        <a:xfrm>
          <a:off x="13436111" y="599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108255</xdr:rowOff>
    </xdr:from>
    <xdr:to>
      <xdr:col>67</xdr:col>
      <xdr:colOff>101600</xdr:colOff>
      <xdr:row>37</xdr:row>
      <xdr:rowOff>38405</xdr:rowOff>
    </xdr:to>
    <xdr:sp macro="" textlink="">
      <xdr:nvSpPr>
        <xdr:cNvPr id="557" name="楕円 556"/>
        <xdr:cNvSpPr/>
      </xdr:nvSpPr>
      <xdr:spPr>
        <a:xfrm>
          <a:off x="12763500" y="62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29532</xdr:rowOff>
    </xdr:from>
    <xdr:ext cx="534377" cy="259045"/>
    <xdr:sp macro="" textlink="">
      <xdr:nvSpPr>
        <xdr:cNvPr id="558" name="テキスト ボックス 557"/>
        <xdr:cNvSpPr txBox="1"/>
      </xdr:nvSpPr>
      <xdr:spPr>
        <a:xfrm>
          <a:off x="12547111" y="63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127607</xdr:rowOff>
    </xdr:from>
    <xdr:to>
      <xdr:col>85</xdr:col>
      <xdr:colOff>127000</xdr:colOff>
      <xdr:row>54</xdr:row>
      <xdr:rowOff>161044</xdr:rowOff>
    </xdr:to>
    <xdr:cxnSp macro="">
      <xdr:nvCxnSpPr>
        <xdr:cNvPr id="587" name="直線コネクタ 586"/>
        <xdr:cNvCxnSpPr/>
      </xdr:nvCxnSpPr>
      <xdr:spPr>
        <a:xfrm flipV="1">
          <a:off x="15481300" y="9214457"/>
          <a:ext cx="838200" cy="20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120414</xdr:rowOff>
    </xdr:from>
    <xdr:to>
      <xdr:col>81</xdr:col>
      <xdr:colOff>50800</xdr:colOff>
      <xdr:row>54</xdr:row>
      <xdr:rowOff>161044</xdr:rowOff>
    </xdr:to>
    <xdr:cxnSp macro="">
      <xdr:nvCxnSpPr>
        <xdr:cNvPr id="590" name="直線コネクタ 589"/>
        <xdr:cNvCxnSpPr/>
      </xdr:nvCxnSpPr>
      <xdr:spPr>
        <a:xfrm>
          <a:off x="14592300" y="9378714"/>
          <a:ext cx="889000" cy="4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120414</xdr:rowOff>
    </xdr:from>
    <xdr:to>
      <xdr:col>76</xdr:col>
      <xdr:colOff>114300</xdr:colOff>
      <xdr:row>55</xdr:row>
      <xdr:rowOff>121313</xdr:rowOff>
    </xdr:to>
    <xdr:cxnSp macro="">
      <xdr:nvCxnSpPr>
        <xdr:cNvPr id="593" name="直線コネクタ 592"/>
        <xdr:cNvCxnSpPr/>
      </xdr:nvCxnSpPr>
      <xdr:spPr>
        <a:xfrm flipV="1">
          <a:off x="13703300" y="9378714"/>
          <a:ext cx="889000" cy="17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46157</xdr:rowOff>
    </xdr:from>
    <xdr:to>
      <xdr:col>71</xdr:col>
      <xdr:colOff>177800</xdr:colOff>
      <xdr:row>55</xdr:row>
      <xdr:rowOff>121313</xdr:rowOff>
    </xdr:to>
    <xdr:cxnSp macro="">
      <xdr:nvCxnSpPr>
        <xdr:cNvPr id="596" name="直線コネクタ 595"/>
        <xdr:cNvCxnSpPr/>
      </xdr:nvCxnSpPr>
      <xdr:spPr>
        <a:xfrm>
          <a:off x="12814300" y="9475907"/>
          <a:ext cx="889000" cy="7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76807</xdr:rowOff>
    </xdr:from>
    <xdr:to>
      <xdr:col>85</xdr:col>
      <xdr:colOff>177800</xdr:colOff>
      <xdr:row>54</xdr:row>
      <xdr:rowOff>6957</xdr:rowOff>
    </xdr:to>
    <xdr:sp macro="" textlink="">
      <xdr:nvSpPr>
        <xdr:cNvPr id="606" name="楕円 605"/>
        <xdr:cNvSpPr/>
      </xdr:nvSpPr>
      <xdr:spPr>
        <a:xfrm>
          <a:off x="16268700" y="91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99684</xdr:rowOff>
    </xdr:from>
    <xdr:ext cx="599010" cy="259045"/>
    <xdr:sp macro="" textlink="">
      <xdr:nvSpPr>
        <xdr:cNvPr id="607" name="教育費該当値テキスト"/>
        <xdr:cNvSpPr txBox="1"/>
      </xdr:nvSpPr>
      <xdr:spPr>
        <a:xfrm>
          <a:off x="16370300" y="901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110244</xdr:rowOff>
    </xdr:from>
    <xdr:to>
      <xdr:col>81</xdr:col>
      <xdr:colOff>101600</xdr:colOff>
      <xdr:row>55</xdr:row>
      <xdr:rowOff>40394</xdr:rowOff>
    </xdr:to>
    <xdr:sp macro="" textlink="">
      <xdr:nvSpPr>
        <xdr:cNvPr id="608" name="楕円 607"/>
        <xdr:cNvSpPr/>
      </xdr:nvSpPr>
      <xdr:spPr>
        <a:xfrm>
          <a:off x="15430500" y="93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56921</xdr:rowOff>
    </xdr:from>
    <xdr:ext cx="534377" cy="259045"/>
    <xdr:sp macro="" textlink="">
      <xdr:nvSpPr>
        <xdr:cNvPr id="609" name="テキスト ボックス 608"/>
        <xdr:cNvSpPr txBox="1"/>
      </xdr:nvSpPr>
      <xdr:spPr>
        <a:xfrm>
          <a:off x="15214111" y="91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69614</xdr:rowOff>
    </xdr:from>
    <xdr:to>
      <xdr:col>76</xdr:col>
      <xdr:colOff>165100</xdr:colOff>
      <xdr:row>54</xdr:row>
      <xdr:rowOff>171214</xdr:rowOff>
    </xdr:to>
    <xdr:sp macro="" textlink="">
      <xdr:nvSpPr>
        <xdr:cNvPr id="610" name="楕円 609"/>
        <xdr:cNvSpPr/>
      </xdr:nvSpPr>
      <xdr:spPr>
        <a:xfrm>
          <a:off x="14541500" y="93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16291</xdr:rowOff>
    </xdr:from>
    <xdr:ext cx="599010" cy="259045"/>
    <xdr:sp macro="" textlink="">
      <xdr:nvSpPr>
        <xdr:cNvPr id="611" name="テキスト ボックス 610"/>
        <xdr:cNvSpPr txBox="1"/>
      </xdr:nvSpPr>
      <xdr:spPr>
        <a:xfrm>
          <a:off x="14292795" y="910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70513</xdr:rowOff>
    </xdr:from>
    <xdr:to>
      <xdr:col>72</xdr:col>
      <xdr:colOff>38100</xdr:colOff>
      <xdr:row>56</xdr:row>
      <xdr:rowOff>663</xdr:rowOff>
    </xdr:to>
    <xdr:sp macro="" textlink="">
      <xdr:nvSpPr>
        <xdr:cNvPr id="612" name="楕円 611"/>
        <xdr:cNvSpPr/>
      </xdr:nvSpPr>
      <xdr:spPr>
        <a:xfrm>
          <a:off x="13652500" y="950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17190</xdr:rowOff>
    </xdr:from>
    <xdr:ext cx="534377" cy="259045"/>
    <xdr:sp macro="" textlink="">
      <xdr:nvSpPr>
        <xdr:cNvPr id="613" name="テキスト ボックス 612"/>
        <xdr:cNvSpPr txBox="1"/>
      </xdr:nvSpPr>
      <xdr:spPr>
        <a:xfrm>
          <a:off x="13436111" y="927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166807</xdr:rowOff>
    </xdr:from>
    <xdr:to>
      <xdr:col>67</xdr:col>
      <xdr:colOff>101600</xdr:colOff>
      <xdr:row>55</xdr:row>
      <xdr:rowOff>96957</xdr:rowOff>
    </xdr:to>
    <xdr:sp macro="" textlink="">
      <xdr:nvSpPr>
        <xdr:cNvPr id="614" name="楕円 613"/>
        <xdr:cNvSpPr/>
      </xdr:nvSpPr>
      <xdr:spPr>
        <a:xfrm>
          <a:off x="12763500" y="942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113484</xdr:rowOff>
    </xdr:from>
    <xdr:ext cx="534377" cy="259045"/>
    <xdr:sp macro="" textlink="">
      <xdr:nvSpPr>
        <xdr:cNvPr id="615" name="テキスト ボックス 614"/>
        <xdr:cNvSpPr txBox="1"/>
      </xdr:nvSpPr>
      <xdr:spPr>
        <a:xfrm>
          <a:off x="12547111" y="920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167622</xdr:rowOff>
    </xdr:from>
    <xdr:to>
      <xdr:col>85</xdr:col>
      <xdr:colOff>127000</xdr:colOff>
      <xdr:row>75</xdr:row>
      <xdr:rowOff>163051</xdr:rowOff>
    </xdr:to>
    <xdr:cxnSp macro="">
      <xdr:nvCxnSpPr>
        <xdr:cNvPr id="646" name="直線コネクタ 645"/>
        <xdr:cNvCxnSpPr/>
      </xdr:nvCxnSpPr>
      <xdr:spPr>
        <a:xfrm>
          <a:off x="15481300" y="12512022"/>
          <a:ext cx="838200" cy="50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167622</xdr:rowOff>
    </xdr:from>
    <xdr:to>
      <xdr:col>81</xdr:col>
      <xdr:colOff>50800</xdr:colOff>
      <xdr:row>76</xdr:row>
      <xdr:rowOff>123371</xdr:rowOff>
    </xdr:to>
    <xdr:cxnSp macro="">
      <xdr:nvCxnSpPr>
        <xdr:cNvPr id="649" name="直線コネクタ 648"/>
        <xdr:cNvCxnSpPr/>
      </xdr:nvCxnSpPr>
      <xdr:spPr>
        <a:xfrm flipV="1">
          <a:off x="14592300" y="12512022"/>
          <a:ext cx="889000" cy="64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123371</xdr:rowOff>
    </xdr:from>
    <xdr:to>
      <xdr:col>76</xdr:col>
      <xdr:colOff>114300</xdr:colOff>
      <xdr:row>78</xdr:row>
      <xdr:rowOff>164308</xdr:rowOff>
    </xdr:to>
    <xdr:cxnSp macro="">
      <xdr:nvCxnSpPr>
        <xdr:cNvPr id="652" name="直線コネクタ 651"/>
        <xdr:cNvCxnSpPr/>
      </xdr:nvCxnSpPr>
      <xdr:spPr>
        <a:xfrm flipV="1">
          <a:off x="13703300" y="13153571"/>
          <a:ext cx="889000" cy="38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164308</xdr:rowOff>
    </xdr:from>
    <xdr:to>
      <xdr:col>71</xdr:col>
      <xdr:colOff>177800</xdr:colOff>
      <xdr:row>79</xdr:row>
      <xdr:rowOff>57355</xdr:rowOff>
    </xdr:to>
    <xdr:cxnSp macro="">
      <xdr:nvCxnSpPr>
        <xdr:cNvPr id="655" name="直線コネクタ 654"/>
        <xdr:cNvCxnSpPr/>
      </xdr:nvCxnSpPr>
      <xdr:spPr>
        <a:xfrm flipV="1">
          <a:off x="12814300" y="13537408"/>
          <a:ext cx="889000" cy="6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112250</xdr:rowOff>
    </xdr:from>
    <xdr:to>
      <xdr:col>85</xdr:col>
      <xdr:colOff>177800</xdr:colOff>
      <xdr:row>76</xdr:row>
      <xdr:rowOff>42401</xdr:rowOff>
    </xdr:to>
    <xdr:sp macro="" textlink="">
      <xdr:nvSpPr>
        <xdr:cNvPr id="665" name="楕円 664"/>
        <xdr:cNvSpPr/>
      </xdr:nvSpPr>
      <xdr:spPr>
        <a:xfrm>
          <a:off x="16268700" y="12971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135127</xdr:rowOff>
    </xdr:from>
    <xdr:ext cx="534377" cy="259045"/>
    <xdr:sp macro="" textlink="">
      <xdr:nvSpPr>
        <xdr:cNvPr id="666" name="災害復旧費該当値テキスト"/>
        <xdr:cNvSpPr txBox="1"/>
      </xdr:nvSpPr>
      <xdr:spPr>
        <a:xfrm>
          <a:off x="16370300" y="128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116822</xdr:rowOff>
    </xdr:from>
    <xdr:to>
      <xdr:col>81</xdr:col>
      <xdr:colOff>101600</xdr:colOff>
      <xdr:row>73</xdr:row>
      <xdr:rowOff>46972</xdr:rowOff>
    </xdr:to>
    <xdr:sp macro="" textlink="">
      <xdr:nvSpPr>
        <xdr:cNvPr id="667" name="楕円 666"/>
        <xdr:cNvSpPr/>
      </xdr:nvSpPr>
      <xdr:spPr>
        <a:xfrm>
          <a:off x="15430500" y="1246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63499</xdr:rowOff>
    </xdr:from>
    <xdr:ext cx="534377" cy="259045"/>
    <xdr:sp macro="" textlink="">
      <xdr:nvSpPr>
        <xdr:cNvPr id="668" name="テキスト ボックス 667"/>
        <xdr:cNvSpPr txBox="1"/>
      </xdr:nvSpPr>
      <xdr:spPr>
        <a:xfrm>
          <a:off x="15214111" y="1223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72571</xdr:rowOff>
    </xdr:from>
    <xdr:to>
      <xdr:col>76</xdr:col>
      <xdr:colOff>165100</xdr:colOff>
      <xdr:row>77</xdr:row>
      <xdr:rowOff>2721</xdr:rowOff>
    </xdr:to>
    <xdr:sp macro="" textlink="">
      <xdr:nvSpPr>
        <xdr:cNvPr id="669" name="楕円 668"/>
        <xdr:cNvSpPr/>
      </xdr:nvSpPr>
      <xdr:spPr>
        <a:xfrm>
          <a:off x="14541500" y="131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19249</xdr:rowOff>
    </xdr:from>
    <xdr:ext cx="534377" cy="259045"/>
    <xdr:sp macro="" textlink="">
      <xdr:nvSpPr>
        <xdr:cNvPr id="670" name="テキスト ボックス 669"/>
        <xdr:cNvSpPr txBox="1"/>
      </xdr:nvSpPr>
      <xdr:spPr>
        <a:xfrm>
          <a:off x="14325111" y="12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113508</xdr:rowOff>
    </xdr:from>
    <xdr:to>
      <xdr:col>72</xdr:col>
      <xdr:colOff>38100</xdr:colOff>
      <xdr:row>79</xdr:row>
      <xdr:rowOff>43658</xdr:rowOff>
    </xdr:to>
    <xdr:sp macro="" textlink="">
      <xdr:nvSpPr>
        <xdr:cNvPr id="671" name="楕円 670"/>
        <xdr:cNvSpPr/>
      </xdr:nvSpPr>
      <xdr:spPr>
        <a:xfrm>
          <a:off x="13652500" y="134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60185</xdr:rowOff>
    </xdr:from>
    <xdr:ext cx="469744" cy="259045"/>
    <xdr:sp macro="" textlink="">
      <xdr:nvSpPr>
        <xdr:cNvPr id="672" name="テキスト ボックス 671"/>
        <xdr:cNvSpPr txBox="1"/>
      </xdr:nvSpPr>
      <xdr:spPr>
        <a:xfrm>
          <a:off x="13468428" y="1326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6555</xdr:rowOff>
    </xdr:from>
    <xdr:to>
      <xdr:col>67</xdr:col>
      <xdr:colOff>101600</xdr:colOff>
      <xdr:row>79</xdr:row>
      <xdr:rowOff>108155</xdr:rowOff>
    </xdr:to>
    <xdr:sp macro="" textlink="">
      <xdr:nvSpPr>
        <xdr:cNvPr id="673" name="楕円 672"/>
        <xdr:cNvSpPr/>
      </xdr:nvSpPr>
      <xdr:spPr>
        <a:xfrm>
          <a:off x="12763500" y="135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99282</xdr:rowOff>
    </xdr:from>
    <xdr:ext cx="469744" cy="259045"/>
    <xdr:sp macro="" textlink="">
      <xdr:nvSpPr>
        <xdr:cNvPr id="674" name="テキスト ボックス 673"/>
        <xdr:cNvSpPr txBox="1"/>
      </xdr:nvSpPr>
      <xdr:spPr>
        <a:xfrm>
          <a:off x="12579428" y="1364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40641</xdr:rowOff>
    </xdr:from>
    <xdr:to>
      <xdr:col>85</xdr:col>
      <xdr:colOff>127000</xdr:colOff>
      <xdr:row>97</xdr:row>
      <xdr:rowOff>46992</xdr:rowOff>
    </xdr:to>
    <xdr:cxnSp macro="">
      <xdr:nvCxnSpPr>
        <xdr:cNvPr id="705" name="直線コネクタ 704"/>
        <xdr:cNvCxnSpPr/>
      </xdr:nvCxnSpPr>
      <xdr:spPr>
        <a:xfrm>
          <a:off x="15481300" y="16671291"/>
          <a:ext cx="8382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40641</xdr:rowOff>
    </xdr:from>
    <xdr:to>
      <xdr:col>81</xdr:col>
      <xdr:colOff>50800</xdr:colOff>
      <xdr:row>97</xdr:row>
      <xdr:rowOff>97050</xdr:rowOff>
    </xdr:to>
    <xdr:cxnSp macro="">
      <xdr:nvCxnSpPr>
        <xdr:cNvPr id="708" name="直線コネクタ 707"/>
        <xdr:cNvCxnSpPr/>
      </xdr:nvCxnSpPr>
      <xdr:spPr>
        <a:xfrm flipV="1">
          <a:off x="14592300" y="16671291"/>
          <a:ext cx="889000" cy="5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80395</xdr:rowOff>
    </xdr:from>
    <xdr:to>
      <xdr:col>76</xdr:col>
      <xdr:colOff>114300</xdr:colOff>
      <xdr:row>97</xdr:row>
      <xdr:rowOff>97050</xdr:rowOff>
    </xdr:to>
    <xdr:cxnSp macro="">
      <xdr:nvCxnSpPr>
        <xdr:cNvPr id="711" name="直線コネクタ 710"/>
        <xdr:cNvCxnSpPr/>
      </xdr:nvCxnSpPr>
      <xdr:spPr>
        <a:xfrm>
          <a:off x="13703300" y="16711045"/>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80395</xdr:rowOff>
    </xdr:from>
    <xdr:to>
      <xdr:col>71</xdr:col>
      <xdr:colOff>177800</xdr:colOff>
      <xdr:row>97</xdr:row>
      <xdr:rowOff>89630</xdr:rowOff>
    </xdr:to>
    <xdr:cxnSp macro="">
      <xdr:nvCxnSpPr>
        <xdr:cNvPr id="714" name="直線コネクタ 713"/>
        <xdr:cNvCxnSpPr/>
      </xdr:nvCxnSpPr>
      <xdr:spPr>
        <a:xfrm flipV="1">
          <a:off x="12814300" y="16711045"/>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167642</xdr:rowOff>
    </xdr:from>
    <xdr:to>
      <xdr:col>85</xdr:col>
      <xdr:colOff>177800</xdr:colOff>
      <xdr:row>97</xdr:row>
      <xdr:rowOff>97792</xdr:rowOff>
    </xdr:to>
    <xdr:sp macro="" textlink="">
      <xdr:nvSpPr>
        <xdr:cNvPr id="724" name="楕円 723"/>
        <xdr:cNvSpPr/>
      </xdr:nvSpPr>
      <xdr:spPr>
        <a:xfrm>
          <a:off x="16268700" y="1662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19069</xdr:rowOff>
    </xdr:from>
    <xdr:ext cx="599010" cy="259045"/>
    <xdr:sp macro="" textlink="">
      <xdr:nvSpPr>
        <xdr:cNvPr id="725" name="公債費該当値テキスト"/>
        <xdr:cNvSpPr txBox="1"/>
      </xdr:nvSpPr>
      <xdr:spPr>
        <a:xfrm>
          <a:off x="16370300" y="1647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161291</xdr:rowOff>
    </xdr:from>
    <xdr:to>
      <xdr:col>81</xdr:col>
      <xdr:colOff>101600</xdr:colOff>
      <xdr:row>97</xdr:row>
      <xdr:rowOff>91441</xdr:rowOff>
    </xdr:to>
    <xdr:sp macro="" textlink="">
      <xdr:nvSpPr>
        <xdr:cNvPr id="726" name="楕円 725"/>
        <xdr:cNvSpPr/>
      </xdr:nvSpPr>
      <xdr:spPr>
        <a:xfrm>
          <a:off x="15430500" y="166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107968</xdr:rowOff>
    </xdr:from>
    <xdr:ext cx="599010" cy="259045"/>
    <xdr:sp macro="" textlink="">
      <xdr:nvSpPr>
        <xdr:cNvPr id="727" name="テキスト ボックス 726"/>
        <xdr:cNvSpPr txBox="1"/>
      </xdr:nvSpPr>
      <xdr:spPr>
        <a:xfrm>
          <a:off x="15181795" y="1639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46250</xdr:rowOff>
    </xdr:from>
    <xdr:to>
      <xdr:col>76</xdr:col>
      <xdr:colOff>165100</xdr:colOff>
      <xdr:row>97</xdr:row>
      <xdr:rowOff>147850</xdr:rowOff>
    </xdr:to>
    <xdr:sp macro="" textlink="">
      <xdr:nvSpPr>
        <xdr:cNvPr id="728" name="楕円 727"/>
        <xdr:cNvSpPr/>
      </xdr:nvSpPr>
      <xdr:spPr>
        <a:xfrm>
          <a:off x="14541500" y="16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164377</xdr:rowOff>
    </xdr:from>
    <xdr:ext cx="599010" cy="259045"/>
    <xdr:sp macro="" textlink="">
      <xdr:nvSpPr>
        <xdr:cNvPr id="729" name="テキスト ボックス 728"/>
        <xdr:cNvSpPr txBox="1"/>
      </xdr:nvSpPr>
      <xdr:spPr>
        <a:xfrm>
          <a:off x="14292795" y="1645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29595</xdr:rowOff>
    </xdr:from>
    <xdr:to>
      <xdr:col>72</xdr:col>
      <xdr:colOff>38100</xdr:colOff>
      <xdr:row>97</xdr:row>
      <xdr:rowOff>131195</xdr:rowOff>
    </xdr:to>
    <xdr:sp macro="" textlink="">
      <xdr:nvSpPr>
        <xdr:cNvPr id="730" name="楕円 729"/>
        <xdr:cNvSpPr/>
      </xdr:nvSpPr>
      <xdr:spPr>
        <a:xfrm>
          <a:off x="13652500" y="166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147722</xdr:rowOff>
    </xdr:from>
    <xdr:ext cx="599010" cy="259045"/>
    <xdr:sp macro="" textlink="">
      <xdr:nvSpPr>
        <xdr:cNvPr id="731" name="テキスト ボックス 730"/>
        <xdr:cNvSpPr txBox="1"/>
      </xdr:nvSpPr>
      <xdr:spPr>
        <a:xfrm>
          <a:off x="13403795" y="1643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38830</xdr:rowOff>
    </xdr:from>
    <xdr:to>
      <xdr:col>67</xdr:col>
      <xdr:colOff>101600</xdr:colOff>
      <xdr:row>97</xdr:row>
      <xdr:rowOff>140430</xdr:rowOff>
    </xdr:to>
    <xdr:sp macro="" textlink="">
      <xdr:nvSpPr>
        <xdr:cNvPr id="732" name="楕円 731"/>
        <xdr:cNvSpPr/>
      </xdr:nvSpPr>
      <xdr:spPr>
        <a:xfrm>
          <a:off x="12763500" y="166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156957</xdr:rowOff>
    </xdr:from>
    <xdr:ext cx="599010" cy="259045"/>
    <xdr:sp macro="" textlink="">
      <xdr:nvSpPr>
        <xdr:cNvPr id="733" name="テキスト ボックス 732"/>
        <xdr:cNvSpPr txBox="1"/>
      </xdr:nvSpPr>
      <xdr:spPr>
        <a:xfrm>
          <a:off x="12514795" y="1644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156464</xdr:rowOff>
    </xdr:from>
    <xdr:to>
      <xdr:col>116</xdr:col>
      <xdr:colOff>63500</xdr:colOff>
      <xdr:row>38</xdr:row>
      <xdr:rowOff>11303</xdr:rowOff>
    </xdr:to>
    <xdr:cxnSp macro="">
      <xdr:nvCxnSpPr>
        <xdr:cNvPr id="762" name="直線コネクタ 761"/>
        <xdr:cNvCxnSpPr/>
      </xdr:nvCxnSpPr>
      <xdr:spPr>
        <a:xfrm>
          <a:off x="21323300" y="6500114"/>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120667</xdr:rowOff>
    </xdr:from>
    <xdr:ext cx="378565" cy="259045"/>
    <xdr:sp macro="" textlink="">
      <xdr:nvSpPr>
        <xdr:cNvPr id="763" name="諸支出金平均値テキスト"/>
        <xdr:cNvSpPr txBox="1"/>
      </xdr:nvSpPr>
      <xdr:spPr>
        <a:xfrm>
          <a:off x="22212300" y="6635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134366</xdr:rowOff>
    </xdr:from>
    <xdr:to>
      <xdr:col>111</xdr:col>
      <xdr:colOff>177800</xdr:colOff>
      <xdr:row>37</xdr:row>
      <xdr:rowOff>156464</xdr:rowOff>
    </xdr:to>
    <xdr:cxnSp macro="">
      <xdr:nvCxnSpPr>
        <xdr:cNvPr id="765" name="直線コネクタ 764"/>
        <xdr:cNvCxnSpPr/>
      </xdr:nvCxnSpPr>
      <xdr:spPr>
        <a:xfrm>
          <a:off x="20434300" y="647801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55707</xdr:rowOff>
    </xdr:from>
    <xdr:ext cx="378565" cy="259045"/>
    <xdr:sp macro="" textlink="">
      <xdr:nvSpPr>
        <xdr:cNvPr id="767" name="テキスト ボックス 766"/>
        <xdr:cNvSpPr txBox="1"/>
      </xdr:nvSpPr>
      <xdr:spPr>
        <a:xfrm>
          <a:off x="21134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124460</xdr:rowOff>
    </xdr:from>
    <xdr:to>
      <xdr:col>107</xdr:col>
      <xdr:colOff>50800</xdr:colOff>
      <xdr:row>37</xdr:row>
      <xdr:rowOff>134366</xdr:rowOff>
    </xdr:to>
    <xdr:cxnSp macro="">
      <xdr:nvCxnSpPr>
        <xdr:cNvPr id="768" name="直線コネクタ 767"/>
        <xdr:cNvCxnSpPr/>
      </xdr:nvCxnSpPr>
      <xdr:spPr>
        <a:xfrm>
          <a:off x="19545300" y="646811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10368</xdr:rowOff>
    </xdr:from>
    <xdr:ext cx="378565" cy="259045"/>
    <xdr:sp macro="" textlink="">
      <xdr:nvSpPr>
        <xdr:cNvPr id="770" name="テキスト ボックス 769"/>
        <xdr:cNvSpPr txBox="1"/>
      </xdr:nvSpPr>
      <xdr:spPr>
        <a:xfrm>
          <a:off x="20245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111887</xdr:rowOff>
    </xdr:from>
    <xdr:to>
      <xdr:col>102</xdr:col>
      <xdr:colOff>114300</xdr:colOff>
      <xdr:row>37</xdr:row>
      <xdr:rowOff>124460</xdr:rowOff>
    </xdr:to>
    <xdr:cxnSp macro="">
      <xdr:nvCxnSpPr>
        <xdr:cNvPr id="771" name="直線コネクタ 770"/>
        <xdr:cNvCxnSpPr/>
      </xdr:nvCxnSpPr>
      <xdr:spPr>
        <a:xfrm>
          <a:off x="18656300" y="645553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73" name="テキスト ボックス 772"/>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59326</xdr:rowOff>
    </xdr:from>
    <xdr:ext cx="378565" cy="259045"/>
    <xdr:sp macro="" textlink="">
      <xdr:nvSpPr>
        <xdr:cNvPr id="775" name="テキスト ボックス 774"/>
        <xdr:cNvSpPr txBox="1"/>
      </xdr:nvSpPr>
      <xdr:spPr>
        <a:xfrm>
          <a:off x="18467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131953</xdr:rowOff>
    </xdr:from>
    <xdr:to>
      <xdr:col>116</xdr:col>
      <xdr:colOff>114300</xdr:colOff>
      <xdr:row>38</xdr:row>
      <xdr:rowOff>62103</xdr:rowOff>
    </xdr:to>
    <xdr:sp macro="" textlink="">
      <xdr:nvSpPr>
        <xdr:cNvPr id="781" name="楕円 780"/>
        <xdr:cNvSpPr/>
      </xdr:nvSpPr>
      <xdr:spPr>
        <a:xfrm>
          <a:off x="221107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154830</xdr:rowOff>
    </xdr:from>
    <xdr:ext cx="469744" cy="259045"/>
    <xdr:sp macro="" textlink="">
      <xdr:nvSpPr>
        <xdr:cNvPr id="782" name="諸支出金該当値テキスト"/>
        <xdr:cNvSpPr txBox="1"/>
      </xdr:nvSpPr>
      <xdr:spPr>
        <a:xfrm>
          <a:off x="22212300"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105664</xdr:rowOff>
    </xdr:from>
    <xdr:to>
      <xdr:col>112</xdr:col>
      <xdr:colOff>38100</xdr:colOff>
      <xdr:row>38</xdr:row>
      <xdr:rowOff>35814</xdr:rowOff>
    </xdr:to>
    <xdr:sp macro="" textlink="">
      <xdr:nvSpPr>
        <xdr:cNvPr id="783" name="楕円 782"/>
        <xdr:cNvSpPr/>
      </xdr:nvSpPr>
      <xdr:spPr>
        <a:xfrm>
          <a:off x="21272500" y="64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52341</xdr:rowOff>
    </xdr:from>
    <xdr:ext cx="469744" cy="259045"/>
    <xdr:sp macro="" textlink="">
      <xdr:nvSpPr>
        <xdr:cNvPr id="784" name="テキスト ボックス 783"/>
        <xdr:cNvSpPr txBox="1"/>
      </xdr:nvSpPr>
      <xdr:spPr>
        <a:xfrm>
          <a:off x="21088428" y="62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83566</xdr:rowOff>
    </xdr:from>
    <xdr:to>
      <xdr:col>107</xdr:col>
      <xdr:colOff>101600</xdr:colOff>
      <xdr:row>38</xdr:row>
      <xdr:rowOff>13715</xdr:rowOff>
    </xdr:to>
    <xdr:sp macro="" textlink="">
      <xdr:nvSpPr>
        <xdr:cNvPr id="785" name="楕円 784"/>
        <xdr:cNvSpPr/>
      </xdr:nvSpPr>
      <xdr:spPr>
        <a:xfrm>
          <a:off x="20383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30243</xdr:rowOff>
    </xdr:from>
    <xdr:ext cx="469744" cy="259045"/>
    <xdr:sp macro="" textlink="">
      <xdr:nvSpPr>
        <xdr:cNvPr id="786" name="テキスト ボックス 785"/>
        <xdr:cNvSpPr txBox="1"/>
      </xdr:nvSpPr>
      <xdr:spPr>
        <a:xfrm>
          <a:off x="20199428" y="620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73660</xdr:rowOff>
    </xdr:from>
    <xdr:to>
      <xdr:col>102</xdr:col>
      <xdr:colOff>165100</xdr:colOff>
      <xdr:row>38</xdr:row>
      <xdr:rowOff>3810</xdr:rowOff>
    </xdr:to>
    <xdr:sp macro="" textlink="">
      <xdr:nvSpPr>
        <xdr:cNvPr id="787" name="楕円 786"/>
        <xdr:cNvSpPr/>
      </xdr:nvSpPr>
      <xdr:spPr>
        <a:xfrm>
          <a:off x="19494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20337</xdr:rowOff>
    </xdr:from>
    <xdr:ext cx="469744" cy="259045"/>
    <xdr:sp macro="" textlink="">
      <xdr:nvSpPr>
        <xdr:cNvPr id="788" name="テキスト ボックス 787"/>
        <xdr:cNvSpPr txBox="1"/>
      </xdr:nvSpPr>
      <xdr:spPr>
        <a:xfrm>
          <a:off x="19310428" y="61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61087</xdr:rowOff>
    </xdr:from>
    <xdr:to>
      <xdr:col>98</xdr:col>
      <xdr:colOff>38100</xdr:colOff>
      <xdr:row>37</xdr:row>
      <xdr:rowOff>162687</xdr:rowOff>
    </xdr:to>
    <xdr:sp macro="" textlink="">
      <xdr:nvSpPr>
        <xdr:cNvPr id="789" name="楕円 788"/>
        <xdr:cNvSpPr/>
      </xdr:nvSpPr>
      <xdr:spPr>
        <a:xfrm>
          <a:off x="18605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7764</xdr:rowOff>
    </xdr:from>
    <xdr:ext cx="469744" cy="259045"/>
    <xdr:sp macro="" textlink="">
      <xdr:nvSpPr>
        <xdr:cNvPr id="790" name="テキスト ボックス 789"/>
        <xdr:cNvSpPr txBox="1"/>
      </xdr:nvSpPr>
      <xdr:spPr>
        <a:xfrm>
          <a:off x="18421428" y="61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・全体的にみても、類似団体平均に比べ、住民一人当たりのコストは高くなっている。これは人口に対し、施設数が多く、維持管理に多くの費用を要していることが主な要因である。</a:t>
          </a:r>
        </a:p>
        <a:p>
          <a:r>
            <a:rPr kumimoji="1" lang="ja-JP" altLang="en-US" sz="1200">
              <a:latin typeface="ＭＳ Ｐゴシック" panose="020B0600070205080204" pitchFamily="50" charset="-128"/>
              <a:ea typeface="ＭＳ Ｐゴシック" panose="020B0600070205080204" pitchFamily="50" charset="-128"/>
            </a:rPr>
            <a:t>・昨年度と比較して増減額が大きいものうち、主な要因は次のとおりである。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民生費の減は、石田町幼保連携認定こども園、勝本町ふれあいセンターかざはや全天候型ゲートボール場などの建設工事が完了し、事業費が減少したことが、主な要因である。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衛生費の増は、壱岐葬斎場建設工事のため事業費が増加したことが、主な要因である。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消防費の減は、放射線防護対策施設整備工事が完了し、事業費が減少したことが、主な要因である。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教育費の増は、学校等空調設備設置工事、学校等ブロック塀安全対策工事、芦辺中学校校舎建設、芦辺小学校屋内運動場建設などの大規模な建設工事のために、事業費が増加したことが、主な要因である。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災害復旧費の減は、平成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年に発生した九州北部豪雨に係る災害復旧工事が、前年度をピークに減少してきたことが、主な要因である。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　</a:t>
          </a:r>
          <a:r>
            <a:rPr kumimoji="1" lang="en-US" altLang="ja-JP" sz="1200">
              <a:latin typeface="ＭＳ ゴシック" pitchFamily="49" charset="-128"/>
              <a:ea typeface="ＭＳ ゴシック" pitchFamily="49" charset="-128"/>
            </a:rPr>
            <a:t>1,053,960</a:t>
          </a:r>
          <a:r>
            <a:rPr kumimoji="1" lang="ja-JP" altLang="en-US" sz="1200">
              <a:latin typeface="ＭＳ ゴシック" pitchFamily="49" charset="-128"/>
              <a:ea typeface="ＭＳ ゴシック" pitchFamily="49" charset="-128"/>
            </a:rPr>
            <a:t>千円（前年度比</a:t>
          </a:r>
          <a:r>
            <a:rPr kumimoji="1" lang="en-US" altLang="ja-JP" sz="1200">
              <a:latin typeface="ＭＳ ゴシック" pitchFamily="49" charset="-128"/>
              <a:ea typeface="ＭＳ ゴシック" pitchFamily="49" charset="-128"/>
            </a:rPr>
            <a:t>149,708</a:t>
          </a:r>
          <a:r>
            <a:rPr kumimoji="1" lang="ja-JP" altLang="en-US" sz="1200">
              <a:latin typeface="ＭＳ ゴシック" pitchFamily="49" charset="-128"/>
              <a:ea typeface="ＭＳ ゴシック" pitchFamily="49" charset="-128"/>
            </a:rPr>
            <a:t>千円減）</a:t>
          </a:r>
        </a:p>
        <a:p>
          <a:r>
            <a:rPr kumimoji="1" lang="ja-JP" altLang="en-US" sz="1200">
              <a:latin typeface="ＭＳ ゴシック" pitchFamily="49" charset="-128"/>
              <a:ea typeface="ＭＳ ゴシック" pitchFamily="49" charset="-128"/>
            </a:rPr>
            <a:t>実質収支額　</a:t>
          </a:r>
          <a:r>
            <a:rPr kumimoji="1" lang="en-US" altLang="ja-JP" sz="1200">
              <a:latin typeface="ＭＳ ゴシック" pitchFamily="49" charset="-128"/>
              <a:ea typeface="ＭＳ ゴシック" pitchFamily="49" charset="-128"/>
            </a:rPr>
            <a:t>446,651</a:t>
          </a:r>
          <a:r>
            <a:rPr kumimoji="1" lang="ja-JP" altLang="en-US" sz="1200">
              <a:latin typeface="ＭＳ ゴシック" pitchFamily="49" charset="-128"/>
              <a:ea typeface="ＭＳ ゴシック" pitchFamily="49" charset="-128"/>
            </a:rPr>
            <a:t>千円（前年度比</a:t>
          </a:r>
          <a:r>
            <a:rPr kumimoji="1" lang="en-US" altLang="ja-JP" sz="1200">
              <a:latin typeface="ＭＳ ゴシック" pitchFamily="49" charset="-128"/>
              <a:ea typeface="ＭＳ ゴシック" pitchFamily="49" charset="-128"/>
            </a:rPr>
            <a:t>52,639</a:t>
          </a:r>
          <a:r>
            <a:rPr kumimoji="1" lang="ja-JP" altLang="en-US" sz="1200">
              <a:latin typeface="ＭＳ ゴシック" pitchFamily="49" charset="-128"/>
              <a:ea typeface="ＭＳ ゴシック" pitchFamily="49" charset="-128"/>
            </a:rPr>
            <a:t>千円減）</a:t>
          </a:r>
        </a:p>
        <a:p>
          <a:r>
            <a:rPr kumimoji="1" lang="ja-JP" altLang="en-US" sz="1200">
              <a:latin typeface="ＭＳ ゴシック" pitchFamily="49" charset="-128"/>
              <a:ea typeface="ＭＳ ゴシック" pitchFamily="49" charset="-128"/>
            </a:rPr>
            <a:t>実質単年度収支額　</a:t>
          </a:r>
          <a:r>
            <a:rPr kumimoji="1" lang="en-US" altLang="ja-JP" sz="1200">
              <a:latin typeface="ＭＳ ゴシック" pitchFamily="49" charset="-128"/>
              <a:ea typeface="ＭＳ ゴシック" pitchFamily="49" charset="-128"/>
            </a:rPr>
            <a:t>163,853</a:t>
          </a:r>
          <a:r>
            <a:rPr kumimoji="1" lang="ja-JP" altLang="en-US" sz="1200">
              <a:latin typeface="ＭＳ ゴシック" pitchFamily="49" charset="-128"/>
              <a:ea typeface="ＭＳ ゴシック" pitchFamily="49" charset="-128"/>
            </a:rPr>
            <a:t>千円（前年度比</a:t>
          </a:r>
          <a:r>
            <a:rPr kumimoji="1" lang="en-US" altLang="ja-JP" sz="1200">
              <a:latin typeface="ＭＳ ゴシック" pitchFamily="49" charset="-128"/>
              <a:ea typeface="ＭＳ ゴシック" pitchFamily="49" charset="-128"/>
            </a:rPr>
            <a:t>93,923</a:t>
          </a:r>
          <a:r>
            <a:rPr kumimoji="1" lang="ja-JP" altLang="en-US" sz="1200">
              <a:latin typeface="ＭＳ ゴシック" pitchFamily="49" charset="-128"/>
              <a:ea typeface="ＭＳ ゴシック" pitchFamily="49" charset="-128"/>
            </a:rPr>
            <a:t>千円増）</a:t>
          </a:r>
        </a:p>
        <a:p>
          <a:r>
            <a:rPr kumimoji="1" lang="ja-JP" altLang="en-US" sz="1200">
              <a:latin typeface="ＭＳ ゴシック" pitchFamily="49" charset="-128"/>
              <a:ea typeface="ＭＳ ゴシック" pitchFamily="49" charset="-128"/>
            </a:rPr>
            <a:t>標準財政規模　</a:t>
          </a:r>
          <a:r>
            <a:rPr kumimoji="1" lang="en-US" altLang="ja-JP" sz="1200">
              <a:latin typeface="ＭＳ ゴシック" pitchFamily="49" charset="-128"/>
              <a:ea typeface="ＭＳ ゴシック" pitchFamily="49" charset="-128"/>
            </a:rPr>
            <a:t>12,104,245</a:t>
          </a:r>
          <a:r>
            <a:rPr kumimoji="1" lang="ja-JP" altLang="en-US" sz="1200">
              <a:latin typeface="ＭＳ ゴシック" pitchFamily="49" charset="-128"/>
              <a:ea typeface="ＭＳ ゴシック" pitchFamily="49" charset="-128"/>
            </a:rPr>
            <a:t>千円（前年度比</a:t>
          </a:r>
          <a:r>
            <a:rPr kumimoji="1" lang="en-US" altLang="ja-JP" sz="1200">
              <a:latin typeface="ＭＳ ゴシック" pitchFamily="49" charset="-128"/>
              <a:ea typeface="ＭＳ ゴシック" pitchFamily="49" charset="-128"/>
            </a:rPr>
            <a:t>459,618</a:t>
          </a:r>
          <a:r>
            <a:rPr kumimoji="1" lang="ja-JP" altLang="en-US" sz="1200">
              <a:latin typeface="ＭＳ ゴシック" pitchFamily="49" charset="-128"/>
              <a:ea typeface="ＭＳ ゴシック" pitchFamily="49" charset="-128"/>
            </a:rPr>
            <a:t>千円減）</a:t>
          </a:r>
        </a:p>
        <a:p>
          <a:r>
            <a:rPr kumimoji="1" lang="ja-JP" altLang="en-US" sz="1200">
              <a:latin typeface="ＭＳ ゴシック" pitchFamily="49" charset="-128"/>
              <a:ea typeface="ＭＳ ゴシック" pitchFamily="49" charset="-128"/>
            </a:rPr>
            <a:t>普通交付税の減少により、標準財政規模が減額となったが、基金残高と実質収支額も共に減少したため標準財政規模比は減少している。平成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年に発生した九州北部豪雨に係る災害復旧工事等の臨時財政需要が引き続きあったたものの、前年度をピークに減少してきたため、実質単年度収支の標準財政規模比は前年度比</a:t>
          </a:r>
          <a:r>
            <a:rPr kumimoji="1" lang="en-US" altLang="ja-JP" sz="1200">
              <a:latin typeface="ＭＳ ゴシック" pitchFamily="49" charset="-128"/>
              <a:ea typeface="ＭＳ ゴシック" pitchFamily="49" charset="-128"/>
            </a:rPr>
            <a:t>0.79</a:t>
          </a:r>
          <a:r>
            <a:rPr kumimoji="1" lang="ja-JP" altLang="en-US" sz="1200">
              <a:latin typeface="ＭＳ ゴシック" pitchFamily="49" charset="-128"/>
              <a:ea typeface="ＭＳ ゴシック" pitchFamily="49" charset="-128"/>
            </a:rPr>
            <a:t>ポイント増となった。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長崎県壱岐市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赤字が無いことから、実質赤字比率及び連結実質赤字比率は無い。しかしながら、各公営事業会計の財源不足を補填する形で一般会計から多額の繰出しを行っているため、今後、公営企業特別会計については、独立採算制の原則に基づき経営努力と経費の節減等を進めることにより、繰出金等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26564231</v>
      </c>
      <c r="BO4" s="424"/>
      <c r="BP4" s="424"/>
      <c r="BQ4" s="424"/>
      <c r="BR4" s="424"/>
      <c r="BS4" s="424"/>
      <c r="BT4" s="424"/>
      <c r="BU4" s="425"/>
      <c r="BV4" s="423">
        <v>26797021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3.7</v>
      </c>
      <c r="CU4" s="608"/>
      <c r="CV4" s="608"/>
      <c r="CW4" s="608"/>
      <c r="CX4" s="608"/>
      <c r="CY4" s="608"/>
      <c r="CZ4" s="608"/>
      <c r="DA4" s="609"/>
      <c r="DB4" s="607">
        <v>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25792248</v>
      </c>
      <c r="BO5" s="429"/>
      <c r="BP5" s="429"/>
      <c r="BQ5" s="429"/>
      <c r="BR5" s="429"/>
      <c r="BS5" s="429"/>
      <c r="BT5" s="429"/>
      <c r="BU5" s="430"/>
      <c r="BV5" s="428">
        <v>25875622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94.8</v>
      </c>
      <c r="CU5" s="399"/>
      <c r="CV5" s="399"/>
      <c r="CW5" s="399"/>
      <c r="CX5" s="399"/>
      <c r="CY5" s="399"/>
      <c r="CZ5" s="399"/>
      <c r="DA5" s="400"/>
      <c r="DB5" s="398">
        <v>92.3</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771983</v>
      </c>
      <c r="BO6" s="429"/>
      <c r="BP6" s="429"/>
      <c r="BQ6" s="429"/>
      <c r="BR6" s="429"/>
      <c r="BS6" s="429"/>
      <c r="BT6" s="429"/>
      <c r="BU6" s="430"/>
      <c r="BV6" s="428">
        <v>921399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97.7</v>
      </c>
      <c r="CU6" s="582"/>
      <c r="CV6" s="582"/>
      <c r="CW6" s="582"/>
      <c r="CX6" s="582"/>
      <c r="CY6" s="582"/>
      <c r="CZ6" s="582"/>
      <c r="DA6" s="583"/>
      <c r="DB6" s="581">
        <v>96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325332</v>
      </c>
      <c r="BO7" s="429"/>
      <c r="BP7" s="429"/>
      <c r="BQ7" s="429"/>
      <c r="BR7" s="429"/>
      <c r="BS7" s="429"/>
      <c r="BT7" s="429"/>
      <c r="BU7" s="430"/>
      <c r="BV7" s="428">
        <v>422109</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12104245</v>
      </c>
      <c r="CU7" s="429"/>
      <c r="CV7" s="429"/>
      <c r="CW7" s="429"/>
      <c r="CX7" s="429"/>
      <c r="CY7" s="429"/>
      <c r="CZ7" s="429"/>
      <c r="DA7" s="430"/>
      <c r="DB7" s="428">
        <v>12563863</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446651</v>
      </c>
      <c r="BO8" s="429"/>
      <c r="BP8" s="429"/>
      <c r="BQ8" s="429"/>
      <c r="BR8" s="429"/>
      <c r="BS8" s="429"/>
      <c r="BT8" s="429"/>
      <c r="BU8" s="430"/>
      <c r="BV8" s="428">
        <v>499290</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0.22</v>
      </c>
      <c r="CU8" s="542"/>
      <c r="CV8" s="542"/>
      <c r="CW8" s="542"/>
      <c r="CX8" s="542"/>
      <c r="CY8" s="542"/>
      <c r="CZ8" s="542"/>
      <c r="DA8" s="543"/>
      <c r="DB8" s="541">
        <v>0.22</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27103</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94</v>
      </c>
      <c r="AV9" s="486"/>
      <c r="AW9" s="486"/>
      <c r="AX9" s="486"/>
      <c r="AY9" s="408" t="s">
        <v>114</v>
      </c>
      <c r="AZ9" s="409"/>
      <c r="BA9" s="409"/>
      <c r="BB9" s="409"/>
      <c r="BC9" s="409"/>
      <c r="BD9" s="409"/>
      <c r="BE9" s="409"/>
      <c r="BF9" s="409"/>
      <c r="BG9" s="409"/>
      <c r="BH9" s="409"/>
      <c r="BI9" s="409"/>
      <c r="BJ9" s="409"/>
      <c r="BK9" s="409"/>
      <c r="BL9" s="409"/>
      <c r="BM9" s="410"/>
      <c r="BN9" s="428">
        <v>-52639</v>
      </c>
      <c r="BO9" s="429"/>
      <c r="BP9" s="429"/>
      <c r="BQ9" s="429"/>
      <c r="BR9" s="429"/>
      <c r="BS9" s="429"/>
      <c r="BT9" s="429"/>
      <c r="BU9" s="430"/>
      <c r="BV9" s="428">
        <v>38772</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20.7</v>
      </c>
      <c r="CU9" s="399"/>
      <c r="CV9" s="399"/>
      <c r="CW9" s="399"/>
      <c r="CX9" s="399"/>
      <c r="CY9" s="399"/>
      <c r="CZ9" s="399"/>
      <c r="DA9" s="400"/>
      <c r="DB9" s="398">
        <v>20.5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29377</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292</v>
      </c>
      <c r="BO10" s="429"/>
      <c r="BP10" s="429"/>
      <c r="BQ10" s="429"/>
      <c r="BR10" s="429"/>
      <c r="BS10" s="429"/>
      <c r="BT10" s="429"/>
      <c r="BU10" s="430"/>
      <c r="BV10" s="428">
        <v>346</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94</v>
      </c>
      <c r="AV11" s="486"/>
      <c r="AW11" s="486"/>
      <c r="AX11" s="486"/>
      <c r="AY11" s="408" t="s">
        <v>124</v>
      </c>
      <c r="AZ11" s="409"/>
      <c r="BA11" s="409"/>
      <c r="BB11" s="409"/>
      <c r="BC11" s="409"/>
      <c r="BD11" s="409"/>
      <c r="BE11" s="409"/>
      <c r="BF11" s="409"/>
      <c r="BG11" s="409"/>
      <c r="BH11" s="409"/>
      <c r="BI11" s="409"/>
      <c r="BJ11" s="409"/>
      <c r="BK11" s="409"/>
      <c r="BL11" s="409"/>
      <c r="BM11" s="410"/>
      <c r="BN11" s="428">
        <v>366200</v>
      </c>
      <c r="BO11" s="429"/>
      <c r="BP11" s="429"/>
      <c r="BQ11" s="429"/>
      <c r="BR11" s="429"/>
      <c r="BS11" s="429"/>
      <c r="BT11" s="429"/>
      <c r="BU11" s="430"/>
      <c r="BV11" s="428">
        <v>430812</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x14ac:dyDescent="0.15">
      <c r="A12" s="187"/>
      <c r="B12" s="544" t="s">
        <v>127</v>
      </c>
      <c r="C12" s="545"/>
      <c r="D12" s="545"/>
      <c r="E12" s="545"/>
      <c r="F12" s="545"/>
      <c r="G12" s="545"/>
      <c r="H12" s="545"/>
      <c r="I12" s="545"/>
      <c r="J12" s="545"/>
      <c r="K12" s="546"/>
      <c r="L12" s="553" t="s">
        <v>128</v>
      </c>
      <c r="M12" s="554"/>
      <c r="N12" s="554"/>
      <c r="O12" s="554"/>
      <c r="P12" s="554"/>
      <c r="Q12" s="555"/>
      <c r="R12" s="556">
        <v>26439</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94</v>
      </c>
      <c r="AV12" s="486"/>
      <c r="AW12" s="486"/>
      <c r="AX12" s="486"/>
      <c r="AY12" s="408" t="s">
        <v>132</v>
      </c>
      <c r="AZ12" s="409"/>
      <c r="BA12" s="409"/>
      <c r="BB12" s="409"/>
      <c r="BC12" s="409"/>
      <c r="BD12" s="409"/>
      <c r="BE12" s="409"/>
      <c r="BF12" s="409"/>
      <c r="BG12" s="409"/>
      <c r="BH12" s="409"/>
      <c r="BI12" s="409"/>
      <c r="BJ12" s="409"/>
      <c r="BK12" s="409"/>
      <c r="BL12" s="409"/>
      <c r="BM12" s="410"/>
      <c r="BN12" s="428">
        <v>150000</v>
      </c>
      <c r="BO12" s="429"/>
      <c r="BP12" s="429"/>
      <c r="BQ12" s="429"/>
      <c r="BR12" s="429"/>
      <c r="BS12" s="429"/>
      <c r="BT12" s="429"/>
      <c r="BU12" s="430"/>
      <c r="BV12" s="428">
        <v>400000</v>
      </c>
      <c r="BW12" s="429"/>
      <c r="BX12" s="429"/>
      <c r="BY12" s="429"/>
      <c r="BZ12" s="429"/>
      <c r="CA12" s="429"/>
      <c r="CB12" s="429"/>
      <c r="CC12" s="430"/>
      <c r="CD12" s="437" t="s">
        <v>133</v>
      </c>
      <c r="CE12" s="438"/>
      <c r="CF12" s="438"/>
      <c r="CG12" s="438"/>
      <c r="CH12" s="438"/>
      <c r="CI12" s="438"/>
      <c r="CJ12" s="438"/>
      <c r="CK12" s="438"/>
      <c r="CL12" s="438"/>
      <c r="CM12" s="438"/>
      <c r="CN12" s="438"/>
      <c r="CO12" s="438"/>
      <c r="CP12" s="438"/>
      <c r="CQ12" s="438"/>
      <c r="CR12" s="438"/>
      <c r="CS12" s="439"/>
      <c r="CT12" s="541" t="s">
        <v>134</v>
      </c>
      <c r="CU12" s="542"/>
      <c r="CV12" s="542"/>
      <c r="CW12" s="542"/>
      <c r="CX12" s="542"/>
      <c r="CY12" s="542"/>
      <c r="CZ12" s="542"/>
      <c r="DA12" s="543"/>
      <c r="DB12" s="541" t="s">
        <v>134</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135</v>
      </c>
      <c r="N13" s="529"/>
      <c r="O13" s="529"/>
      <c r="P13" s="529"/>
      <c r="Q13" s="530"/>
      <c r="R13" s="531">
        <v>26336</v>
      </c>
      <c r="S13" s="532"/>
      <c r="T13" s="532"/>
      <c r="U13" s="532"/>
      <c r="V13" s="533"/>
      <c r="W13" s="519" t="s">
        <v>136</v>
      </c>
      <c r="X13" s="441"/>
      <c r="Y13" s="441"/>
      <c r="Z13" s="441"/>
      <c r="AA13" s="441"/>
      <c r="AB13" s="442"/>
      <c r="AC13" s="404">
        <v>2657</v>
      </c>
      <c r="AD13" s="405"/>
      <c r="AE13" s="405"/>
      <c r="AF13" s="405"/>
      <c r="AG13" s="406"/>
      <c r="AH13" s="404">
        <v>3141</v>
      </c>
      <c r="AI13" s="405"/>
      <c r="AJ13" s="405"/>
      <c r="AK13" s="405"/>
      <c r="AL13" s="407"/>
      <c r="AM13" s="497" t="s">
        <v>137</v>
      </c>
      <c r="AN13" s="402"/>
      <c r="AO13" s="402"/>
      <c r="AP13" s="402"/>
      <c r="AQ13" s="402"/>
      <c r="AR13" s="402"/>
      <c r="AS13" s="402"/>
      <c r="AT13" s="403"/>
      <c r="AU13" s="485" t="s">
        <v>138</v>
      </c>
      <c r="AV13" s="486"/>
      <c r="AW13" s="486"/>
      <c r="AX13" s="486"/>
      <c r="AY13" s="408" t="s">
        <v>139</v>
      </c>
      <c r="AZ13" s="409"/>
      <c r="BA13" s="409"/>
      <c r="BB13" s="409"/>
      <c r="BC13" s="409"/>
      <c r="BD13" s="409"/>
      <c r="BE13" s="409"/>
      <c r="BF13" s="409"/>
      <c r="BG13" s="409"/>
      <c r="BH13" s="409"/>
      <c r="BI13" s="409"/>
      <c r="BJ13" s="409"/>
      <c r="BK13" s="409"/>
      <c r="BL13" s="409"/>
      <c r="BM13" s="410"/>
      <c r="BN13" s="428">
        <v>163853</v>
      </c>
      <c r="BO13" s="429"/>
      <c r="BP13" s="429"/>
      <c r="BQ13" s="429"/>
      <c r="BR13" s="429"/>
      <c r="BS13" s="429"/>
      <c r="BT13" s="429"/>
      <c r="BU13" s="430"/>
      <c r="BV13" s="428">
        <v>69930</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6.4</v>
      </c>
      <c r="CU13" s="399"/>
      <c r="CV13" s="399"/>
      <c r="CW13" s="399"/>
      <c r="CX13" s="399"/>
      <c r="CY13" s="399"/>
      <c r="CZ13" s="399"/>
      <c r="DA13" s="400"/>
      <c r="DB13" s="398">
        <v>5.5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141</v>
      </c>
      <c r="M14" s="565"/>
      <c r="N14" s="565"/>
      <c r="O14" s="565"/>
      <c r="P14" s="565"/>
      <c r="Q14" s="566"/>
      <c r="R14" s="531">
        <v>26827</v>
      </c>
      <c r="S14" s="532"/>
      <c r="T14" s="532"/>
      <c r="U14" s="532"/>
      <c r="V14" s="533"/>
      <c r="W14" s="534"/>
      <c r="X14" s="444"/>
      <c r="Y14" s="444"/>
      <c r="Z14" s="444"/>
      <c r="AA14" s="444"/>
      <c r="AB14" s="445"/>
      <c r="AC14" s="524">
        <v>20.399999999999999</v>
      </c>
      <c r="AD14" s="525"/>
      <c r="AE14" s="525"/>
      <c r="AF14" s="525"/>
      <c r="AG14" s="526"/>
      <c r="AH14" s="524">
        <v>22.8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v>38.299999999999997</v>
      </c>
      <c r="CU14" s="536"/>
      <c r="CV14" s="536"/>
      <c r="CW14" s="536"/>
      <c r="CX14" s="536"/>
      <c r="CY14" s="536"/>
      <c r="CZ14" s="536"/>
      <c r="DA14" s="537"/>
      <c r="DB14" s="535">
        <v>13</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143</v>
      </c>
      <c r="N15" s="529"/>
      <c r="O15" s="529"/>
      <c r="P15" s="529"/>
      <c r="Q15" s="530"/>
      <c r="R15" s="531">
        <v>26734</v>
      </c>
      <c r="S15" s="532"/>
      <c r="T15" s="532"/>
      <c r="U15" s="532"/>
      <c r="V15" s="533"/>
      <c r="W15" s="519" t="s">
        <v>144</v>
      </c>
      <c r="X15" s="441"/>
      <c r="Y15" s="441"/>
      <c r="Z15" s="441"/>
      <c r="AA15" s="441"/>
      <c r="AB15" s="442"/>
      <c r="AC15" s="404">
        <v>1945</v>
      </c>
      <c r="AD15" s="405"/>
      <c r="AE15" s="405"/>
      <c r="AF15" s="405"/>
      <c r="AG15" s="406"/>
      <c r="AH15" s="404">
        <v>2201</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2457933</v>
      </c>
      <c r="BO15" s="424"/>
      <c r="BP15" s="424"/>
      <c r="BQ15" s="424"/>
      <c r="BR15" s="424"/>
      <c r="BS15" s="424"/>
      <c r="BT15" s="424"/>
      <c r="BU15" s="425"/>
      <c r="BV15" s="423">
        <v>2465565</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15</v>
      </c>
      <c r="AD16" s="525"/>
      <c r="AE16" s="525"/>
      <c r="AF16" s="525"/>
      <c r="AG16" s="526"/>
      <c r="AH16" s="524">
        <v>16</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11148426</v>
      </c>
      <c r="BO16" s="429"/>
      <c r="BP16" s="429"/>
      <c r="BQ16" s="429"/>
      <c r="BR16" s="429"/>
      <c r="BS16" s="429"/>
      <c r="BT16" s="429"/>
      <c r="BU16" s="430"/>
      <c r="BV16" s="428">
        <v>11277688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8402</v>
      </c>
      <c r="AD17" s="405"/>
      <c r="AE17" s="405"/>
      <c r="AF17" s="405"/>
      <c r="AG17" s="406"/>
      <c r="AH17" s="404">
        <v>8434</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3055590</v>
      </c>
      <c r="BO17" s="429"/>
      <c r="BP17" s="429"/>
      <c r="BQ17" s="429"/>
      <c r="BR17" s="429"/>
      <c r="BS17" s="429"/>
      <c r="BT17" s="429"/>
      <c r="BU17" s="430"/>
      <c r="BV17" s="428">
        <v>3065231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139.41999999999999</v>
      </c>
      <c r="M18" s="493"/>
      <c r="N18" s="493"/>
      <c r="O18" s="493"/>
      <c r="P18" s="493"/>
      <c r="Q18" s="493"/>
      <c r="R18" s="494"/>
      <c r="S18" s="494"/>
      <c r="T18" s="494"/>
      <c r="U18" s="494"/>
      <c r="V18" s="495"/>
      <c r="W18" s="509"/>
      <c r="X18" s="510"/>
      <c r="Y18" s="510"/>
      <c r="Z18" s="510"/>
      <c r="AA18" s="510"/>
      <c r="AB18" s="520"/>
      <c r="AC18" s="392">
        <v>64.599999999999994</v>
      </c>
      <c r="AD18" s="393"/>
      <c r="AE18" s="393"/>
      <c r="AF18" s="393"/>
      <c r="AG18" s="496"/>
      <c r="AH18" s="392">
        <v>61.2</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11570979</v>
      </c>
      <c r="BO18" s="429"/>
      <c r="BP18" s="429"/>
      <c r="BQ18" s="429"/>
      <c r="BR18" s="429"/>
      <c r="BS18" s="429"/>
      <c r="BT18" s="429"/>
      <c r="BU18" s="430"/>
      <c r="BV18" s="428">
        <v>11638009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194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15052757</v>
      </c>
      <c r="BO19" s="429"/>
      <c r="BP19" s="429"/>
      <c r="BQ19" s="429"/>
      <c r="BR19" s="429"/>
      <c r="BS19" s="429"/>
      <c r="BT19" s="429"/>
      <c r="BU19" s="430"/>
      <c r="BV19" s="428">
        <v>15714768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10002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27756810</v>
      </c>
      <c r="BO23" s="429"/>
      <c r="BP23" s="429"/>
      <c r="BQ23" s="429"/>
      <c r="BR23" s="429"/>
      <c r="BS23" s="429"/>
      <c r="BT23" s="429"/>
      <c r="BU23" s="430"/>
      <c r="BV23" s="428">
        <v>27019434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8000</v>
      </c>
      <c r="R24" s="405"/>
      <c r="S24" s="405"/>
      <c r="T24" s="405"/>
      <c r="U24" s="405"/>
      <c r="V24" s="406"/>
      <c r="W24" s="470"/>
      <c r="X24" s="461"/>
      <c r="Y24" s="462"/>
      <c r="Z24" s="401" t="s">
        <v>168</v>
      </c>
      <c r="AA24" s="402"/>
      <c r="AB24" s="402"/>
      <c r="AC24" s="402"/>
      <c r="AD24" s="402"/>
      <c r="AE24" s="402"/>
      <c r="AF24" s="402"/>
      <c r="AG24" s="403"/>
      <c r="AH24" s="404">
        <v>354</v>
      </c>
      <c r="AI24" s="405"/>
      <c r="AJ24" s="405"/>
      <c r="AK24" s="405"/>
      <c r="AL24" s="406"/>
      <c r="AM24" s="404">
        <v>1087842</v>
      </c>
      <c r="AN24" s="405"/>
      <c r="AO24" s="405"/>
      <c r="AP24" s="405"/>
      <c r="AQ24" s="405"/>
      <c r="AR24" s="406"/>
      <c r="AS24" s="404">
        <v>3073</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15414000</v>
      </c>
      <c r="BO24" s="429"/>
      <c r="BP24" s="429"/>
      <c r="BQ24" s="429"/>
      <c r="BR24" s="429"/>
      <c r="BS24" s="429"/>
      <c r="BT24" s="429"/>
      <c r="BU24" s="430"/>
      <c r="BV24" s="428">
        <v>16193215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2</v>
      </c>
      <c r="M25" s="405"/>
      <c r="N25" s="405"/>
      <c r="O25" s="405"/>
      <c r="P25" s="406"/>
      <c r="Q25" s="404">
        <v>6400</v>
      </c>
      <c r="R25" s="405"/>
      <c r="S25" s="405"/>
      <c r="T25" s="405"/>
      <c r="U25" s="405"/>
      <c r="V25" s="406"/>
      <c r="W25" s="470"/>
      <c r="X25" s="461"/>
      <c r="Y25" s="462"/>
      <c r="Z25" s="401" t="s">
        <v>171</v>
      </c>
      <c r="AA25" s="402"/>
      <c r="AB25" s="402"/>
      <c r="AC25" s="402"/>
      <c r="AD25" s="402"/>
      <c r="AE25" s="402"/>
      <c r="AF25" s="402"/>
      <c r="AG25" s="403"/>
      <c r="AH25" s="404">
        <v>63</v>
      </c>
      <c r="AI25" s="405"/>
      <c r="AJ25" s="405"/>
      <c r="AK25" s="405"/>
      <c r="AL25" s="406"/>
      <c r="AM25" s="404">
        <v>165753</v>
      </c>
      <c r="AN25" s="405"/>
      <c r="AO25" s="405"/>
      <c r="AP25" s="405"/>
      <c r="AQ25" s="405"/>
      <c r="AR25" s="406"/>
      <c r="AS25" s="404">
        <v>2631</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1033858</v>
      </c>
      <c r="BO25" s="424"/>
      <c r="BP25" s="424"/>
      <c r="BQ25" s="424"/>
      <c r="BR25" s="424"/>
      <c r="BS25" s="424"/>
      <c r="BT25" s="424"/>
      <c r="BU25" s="425"/>
      <c r="BV25" s="423">
        <v>1508535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5760</v>
      </c>
      <c r="R26" s="405"/>
      <c r="S26" s="405"/>
      <c r="T26" s="405"/>
      <c r="U26" s="405"/>
      <c r="V26" s="406"/>
      <c r="W26" s="470"/>
      <c r="X26" s="461"/>
      <c r="Y26" s="462"/>
      <c r="Z26" s="401" t="s">
        <v>174</v>
      </c>
      <c r="AA26" s="483"/>
      <c r="AB26" s="483"/>
      <c r="AC26" s="483"/>
      <c r="AD26" s="483"/>
      <c r="AE26" s="483"/>
      <c r="AF26" s="483"/>
      <c r="AG26" s="484"/>
      <c r="AH26" s="404">
        <v>2</v>
      </c>
      <c r="AI26" s="405"/>
      <c r="AJ26" s="405"/>
      <c r="AK26" s="405"/>
      <c r="AL26" s="406"/>
      <c r="AM26" s="404" t="s">
        <v>175</v>
      </c>
      <c r="AN26" s="405"/>
      <c r="AO26" s="405"/>
      <c r="AP26" s="405"/>
      <c r="AQ26" s="405"/>
      <c r="AR26" s="406"/>
      <c r="AS26" s="404" t="s">
        <v>175</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134</v>
      </c>
      <c r="BO26" s="429"/>
      <c r="BP26" s="429"/>
      <c r="BQ26" s="429"/>
      <c r="BR26" s="429"/>
      <c r="BS26" s="429"/>
      <c r="BT26" s="429"/>
      <c r="BU26" s="430"/>
      <c r="BV26" s="428" t="s">
        <v>177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3800</v>
      </c>
      <c r="R27" s="405"/>
      <c r="S27" s="405"/>
      <c r="T27" s="405"/>
      <c r="U27" s="405"/>
      <c r="V27" s="406"/>
      <c r="W27" s="470"/>
      <c r="X27" s="461"/>
      <c r="Y27" s="462"/>
      <c r="Z27" s="401" t="s">
        <v>179</v>
      </c>
      <c r="AA27" s="402"/>
      <c r="AB27" s="402"/>
      <c r="AC27" s="402"/>
      <c r="AD27" s="402"/>
      <c r="AE27" s="402"/>
      <c r="AF27" s="402"/>
      <c r="AG27" s="403"/>
      <c r="AH27" s="404">
        <v>28</v>
      </c>
      <c r="AI27" s="405"/>
      <c r="AJ27" s="405"/>
      <c r="AK27" s="405"/>
      <c r="AL27" s="406"/>
      <c r="AM27" s="404">
        <v>89248</v>
      </c>
      <c r="AN27" s="405"/>
      <c r="AO27" s="405"/>
      <c r="AP27" s="405"/>
      <c r="AQ27" s="405"/>
      <c r="AR27" s="406"/>
      <c r="AS27" s="404">
        <v>3187</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t="s">
        <v>126</v>
      </c>
      <c r="BO27" s="432"/>
      <c r="BP27" s="432"/>
      <c r="BQ27" s="432"/>
      <c r="BR27" s="432"/>
      <c r="BS27" s="432"/>
      <c r="BT27" s="432"/>
      <c r="BU27" s="433"/>
      <c r="BV27" s="431" t="s">
        <v>181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3300</v>
      </c>
      <c r="R28" s="405"/>
      <c r="S28" s="405"/>
      <c r="T28" s="405"/>
      <c r="U28" s="405"/>
      <c r="V28" s="406"/>
      <c r="W28" s="470"/>
      <c r="X28" s="461"/>
      <c r="Y28" s="462"/>
      <c r="Z28" s="401" t="s">
        <v>183</v>
      </c>
      <c r="AA28" s="402"/>
      <c r="AB28" s="402"/>
      <c r="AC28" s="402"/>
      <c r="AD28" s="402"/>
      <c r="AE28" s="402"/>
      <c r="AF28" s="402"/>
      <c r="AG28" s="403"/>
      <c r="AH28" s="404" t="s">
        <v>181</v>
      </c>
      <c r="AI28" s="405"/>
      <c r="AJ28" s="405"/>
      <c r="AK28" s="405"/>
      <c r="AL28" s="406"/>
      <c r="AM28" s="404" t="s">
        <v>177</v>
      </c>
      <c r="AN28" s="405"/>
      <c r="AO28" s="405"/>
      <c r="AP28" s="405"/>
      <c r="AQ28" s="405"/>
      <c r="AR28" s="406"/>
      <c r="AS28" s="404" t="s">
        <v>126</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1053960</v>
      </c>
      <c r="BO28" s="424"/>
      <c r="BP28" s="424"/>
      <c r="BQ28" s="424"/>
      <c r="BR28" s="424"/>
      <c r="BS28" s="424"/>
      <c r="BT28" s="424"/>
      <c r="BU28" s="425"/>
      <c r="BV28" s="423">
        <v>1203668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14</v>
      </c>
      <c r="M29" s="405"/>
      <c r="N29" s="405"/>
      <c r="O29" s="405"/>
      <c r="P29" s="406"/>
      <c r="Q29" s="404">
        <v>3000</v>
      </c>
      <c r="R29" s="405"/>
      <c r="S29" s="405"/>
      <c r="T29" s="405"/>
      <c r="U29" s="405"/>
      <c r="V29" s="406"/>
      <c r="W29" s="471"/>
      <c r="X29" s="472"/>
      <c r="Y29" s="473"/>
      <c r="Z29" s="401" t="s">
        <v>186</v>
      </c>
      <c r="AA29" s="402"/>
      <c r="AB29" s="402"/>
      <c r="AC29" s="402"/>
      <c r="AD29" s="402"/>
      <c r="AE29" s="402"/>
      <c r="AF29" s="402"/>
      <c r="AG29" s="403"/>
      <c r="AH29" s="404">
        <v>382</v>
      </c>
      <c r="AI29" s="405"/>
      <c r="AJ29" s="405"/>
      <c r="AK29" s="405"/>
      <c r="AL29" s="406"/>
      <c r="AM29" s="404">
        <v>1177090</v>
      </c>
      <c r="AN29" s="405"/>
      <c r="AO29" s="405"/>
      <c r="AP29" s="405"/>
      <c r="AQ29" s="405"/>
      <c r="AR29" s="406"/>
      <c r="AS29" s="404">
        <v>3081</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765406</v>
      </c>
      <c r="BO29" s="429"/>
      <c r="BP29" s="429"/>
      <c r="BQ29" s="429"/>
      <c r="BR29" s="429"/>
      <c r="BS29" s="429"/>
      <c r="BT29" s="429"/>
      <c r="BU29" s="430"/>
      <c r="BV29" s="428">
        <v>1765159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96.3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6105660</v>
      </c>
      <c r="BO30" s="432"/>
      <c r="BP30" s="432"/>
      <c r="BQ30" s="432"/>
      <c r="BR30" s="432"/>
      <c r="BS30" s="432"/>
      <c r="BT30" s="432"/>
      <c r="BU30" s="433"/>
      <c r="BV30" s="431">
        <v>6050388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196</v>
      </c>
      <c r="X33" s="390"/>
      <c r="Y33" s="390"/>
      <c r="Z33" s="390"/>
      <c r="AA33" s="390"/>
      <c r="AB33" s="390"/>
      <c r="AC33" s="390"/>
      <c r="AD33" s="390"/>
      <c r="AE33" s="390"/>
      <c r="AF33" s="390"/>
      <c r="AG33" s="390"/>
      <c r="AH33" s="390"/>
      <c r="AI33" s="390"/>
      <c r="AJ33" s="390"/>
      <c r="AK33" s="390"/>
      <c r="AL33" s="216"/>
      <c r="AM33" s="391" t="s">
        <v>197</v>
      </c>
      <c r="AN33" s="391"/>
      <c r="AO33" s="390" t="s">
        <v>196</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201</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長崎県市町村総合事務組合（一般会計）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壱岐市開発公社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農業機械銀行特別会計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IF('各会計、関係団体の財政状況及び健全化判断比率'!B33="","",'各会計、関係団体の財政状況及び健全化判断比率'!B33)</f>
        <v>三島航路事業特別会計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長崎県市町村総合事務組合（市町村会館管理事業特別会計）</v>
      </c>
      <c r="BZ35" s="386"/>
      <c r="CA35" s="386"/>
      <c r="CB35" s="386"/>
      <c r="CC35" s="386"/>
      <c r="CD35" s="386"/>
      <c r="CE35" s="386"/>
      <c r="CF35" s="386"/>
      <c r="CG35" s="386"/>
      <c r="CH35" s="386"/>
      <c r="CI35" s="386"/>
      <c r="CJ35" s="386"/>
      <c r="CK35" s="386"/>
      <c r="CL35" s="386"/>
      <c r="CM35" s="386"/>
      <c r="CN35" s="214"/>
      <c r="CO35" s="387">
        <f t="shared" ref="CO35:CO43" si="3">IF(CQ35="","",CO34+1)</f>
        <v>19</v>
      </c>
      <c r="CP35" s="387"/>
      <c r="CQ35" s="386" t="str">
        <f>IF('各会計、関係団体の財政状況及び健全化判断比率'!BS8="","",'各会計、関係団体の財政状況及び健全化判断比率'!BS8)</f>
        <v>壱岐クリーンエネルギー</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長崎県市町村総合事務組合（市町村会館馬町別館管理事業特別会計）</v>
      </c>
      <c r="BZ36" s="386"/>
      <c r="CA36" s="386"/>
      <c r="CB36" s="386"/>
      <c r="CC36" s="386"/>
      <c r="CD36" s="386"/>
      <c r="CE36" s="386"/>
      <c r="CF36" s="386"/>
      <c r="CG36" s="386"/>
      <c r="CH36" s="386"/>
      <c r="CI36" s="386"/>
      <c r="CJ36" s="386"/>
      <c r="CK36" s="386"/>
      <c r="CL36" s="386"/>
      <c r="CM36" s="386"/>
      <c r="CN36" s="214"/>
      <c r="CO36" s="387">
        <f t="shared" si="3"/>
        <v>20</v>
      </c>
      <c r="CP36" s="387"/>
      <c r="CQ36" s="386" t="str">
        <f>IF('各会計、関係団体の財政状況及び健全化判断比率'!BS9="","",'各会計、関係団体の財政状況及び健全化判断比率'!BS9)</f>
        <v>壱岐カントリー倶楽部</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長崎県市町村総合事務組合（公平委員会特別会計）</v>
      </c>
      <c r="BZ37" s="386"/>
      <c r="CA37" s="386"/>
      <c r="CB37" s="386"/>
      <c r="CC37" s="386"/>
      <c r="CD37" s="386"/>
      <c r="CE37" s="386"/>
      <c r="CF37" s="386"/>
      <c r="CG37" s="386"/>
      <c r="CH37" s="386"/>
      <c r="CI37" s="386"/>
      <c r="CJ37" s="386"/>
      <c r="CK37" s="386"/>
      <c r="CL37" s="386"/>
      <c r="CM37" s="386"/>
      <c r="CN37" s="214"/>
      <c r="CO37" s="387">
        <f t="shared" si="3"/>
        <v>21</v>
      </c>
      <c r="CP37" s="387"/>
      <c r="CQ37" s="386" t="str">
        <f>IF('各会計、関係団体の財政状況及び健全化判断比率'!BS10="","",'各会計、関係団体の財政状況及び健全化判断比率'!BS10)</f>
        <v>壱岐空港ターミナルビル</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長崎県市町村総合事務組合（行政不服審査会事業特別会計）</v>
      </c>
      <c r="BZ38" s="386"/>
      <c r="CA38" s="386"/>
      <c r="CB38" s="386"/>
      <c r="CC38" s="386"/>
      <c r="CD38" s="386"/>
      <c r="CE38" s="386"/>
      <c r="CF38" s="386"/>
      <c r="CG38" s="386"/>
      <c r="CH38" s="386"/>
      <c r="CI38" s="386"/>
      <c r="CJ38" s="386"/>
      <c r="CK38" s="386"/>
      <c r="CL38" s="386"/>
      <c r="CM38" s="386"/>
      <c r="CN38" s="214"/>
      <c r="CO38" s="387">
        <f t="shared" si="3"/>
        <v>22</v>
      </c>
      <c r="CP38" s="387"/>
      <c r="CQ38" s="386" t="str">
        <f>IF('各会計、関係団体の財政状況及び健全化判断比率'!BS11="","",'各会計、関係団体の財政状況及び健全化判断比率'!BS11)</f>
        <v>マリンパル壱岐</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長崎県市町村総合事務組合（市町村交通災害共済事業特別会計）</v>
      </c>
      <c r="BZ39" s="386"/>
      <c r="CA39" s="386"/>
      <c r="CB39" s="386"/>
      <c r="CC39" s="386"/>
      <c r="CD39" s="386"/>
      <c r="CE39" s="386"/>
      <c r="CF39" s="386"/>
      <c r="CG39" s="386"/>
      <c r="CH39" s="386"/>
      <c r="CI39" s="386"/>
      <c r="CJ39" s="386"/>
      <c r="CK39" s="386"/>
      <c r="CL39" s="386"/>
      <c r="CM39" s="386"/>
      <c r="CN39" s="214"/>
      <c r="CO39" s="387">
        <f t="shared" si="3"/>
        <v>23</v>
      </c>
      <c r="CP39" s="387"/>
      <c r="CQ39" s="386" t="str">
        <f>IF('各会計、関係団体の財政状況及び健全化判断比率'!BS12="","",'各会計、関係団体の財政状況及び健全化判断比率'!BS12)</f>
        <v>壱岐市ふるさと商社</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長崎県後期高齢者医療広域連合（普通会計）</v>
      </c>
      <c r="BZ40" s="386"/>
      <c r="CA40" s="386"/>
      <c r="CB40" s="386"/>
      <c r="CC40" s="386"/>
      <c r="CD40" s="386"/>
      <c r="CE40" s="386"/>
      <c r="CF40" s="386"/>
      <c r="CG40" s="386"/>
      <c r="CH40" s="386"/>
      <c r="CI40" s="386"/>
      <c r="CJ40" s="386"/>
      <c r="CK40" s="386"/>
      <c r="CL40" s="386"/>
      <c r="CM40" s="386"/>
      <c r="CN40" s="214"/>
      <c r="CO40" s="387">
        <f t="shared" si="3"/>
        <v>24</v>
      </c>
      <c r="CP40" s="387"/>
      <c r="CQ40" s="386" t="str">
        <f>IF('各会計、関係団体の財政状況及び健全化判断比率'!BS13="","",'各会計、関係団体の財政状況及び健全化判断比率'!BS13)</f>
        <v>IKI PARK MANAGEMENT</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長崎県後期高齢者医療広域連合（事業会計）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長崎県病院企業団（壱岐病院）</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gSjHAwRI0BU2ascqeObwlHEl1PrCOY3l4+ULIiyFl0X37TowUvkHaJwH4eoXzMUwmuL8rpLy4yg2PhjWfKaxcA==" saltValue="U+dra+PZ/oDGH8HAobHz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0" t="s">
        <v>560</v>
      </c>
      <c r="D34" s="1210"/>
      <c r="E34" s="1211"/>
      <c r="F34" s="32">
        <v>3.19</v>
      </c>
      <c r="G34" s="33">
        <v>3.71</v>
      </c>
      <c r="H34" s="33">
        <v>4.58</v>
      </c>
      <c r="I34" s="33">
        <v>6.5</v>
      </c>
      <c r="J34" s="34">
        <v>7.66</v>
      </c>
      <c r="K34" s="22"/>
      <c r="L34" s="22"/>
      <c r="M34" s="22"/>
      <c r="N34" s="22"/>
      <c r="O34" s="22"/>
      <c r="P34" s="22"/>
    </row>
    <row r="35" spans="1:16" ht="39" customHeight="1" x14ac:dyDescent="0.15">
      <c r="A35" s="22"/>
      <c r="B35" s="35"/>
      <c r="C35" s="1204" t="s">
        <v>561</v>
      </c>
      <c r="D35" s="1205"/>
      <c r="E35" s="1206"/>
      <c r="F35" s="36">
        <v>4.2</v>
      </c>
      <c r="G35" s="37">
        <v>4.4400000000000004</v>
      </c>
      <c r="H35" s="37">
        <v>3.34</v>
      </c>
      <c r="I35" s="37">
        <v>3.78</v>
      </c>
      <c r="J35" s="38">
        <v>3.57</v>
      </c>
      <c r="K35" s="22"/>
      <c r="L35" s="22"/>
      <c r="M35" s="22"/>
      <c r="N35" s="22"/>
      <c r="O35" s="22"/>
      <c r="P35" s="22"/>
    </row>
    <row r="36" spans="1:16" ht="39" customHeight="1" x14ac:dyDescent="0.15">
      <c r="A36" s="22"/>
      <c r="B36" s="35"/>
      <c r="C36" s="1204" t="s">
        <v>562</v>
      </c>
      <c r="D36" s="1205"/>
      <c r="E36" s="1206"/>
      <c r="F36" s="36">
        <v>0.41</v>
      </c>
      <c r="G36" s="37">
        <v>0.82</v>
      </c>
      <c r="H36" s="37">
        <v>0.46</v>
      </c>
      <c r="I36" s="37">
        <v>0.56999999999999995</v>
      </c>
      <c r="J36" s="38">
        <v>0.59</v>
      </c>
      <c r="K36" s="22"/>
      <c r="L36" s="22"/>
      <c r="M36" s="22"/>
      <c r="N36" s="22"/>
      <c r="O36" s="22"/>
      <c r="P36" s="22"/>
    </row>
    <row r="37" spans="1:16" ht="39" customHeight="1" x14ac:dyDescent="0.15">
      <c r="A37" s="22"/>
      <c r="B37" s="35"/>
      <c r="C37" s="1204" t="s">
        <v>563</v>
      </c>
      <c r="D37" s="1205"/>
      <c r="E37" s="1206"/>
      <c r="F37" s="36">
        <v>2.2799999999999998</v>
      </c>
      <c r="G37" s="37">
        <v>1.57</v>
      </c>
      <c r="H37" s="37">
        <v>1.99</v>
      </c>
      <c r="I37" s="37">
        <v>1.03</v>
      </c>
      <c r="J37" s="38">
        <v>0.31</v>
      </c>
      <c r="K37" s="22"/>
      <c r="L37" s="22"/>
      <c r="M37" s="22"/>
      <c r="N37" s="22"/>
      <c r="O37" s="22"/>
      <c r="P37" s="22"/>
    </row>
    <row r="38" spans="1:16" ht="39" customHeight="1" x14ac:dyDescent="0.15">
      <c r="A38" s="22"/>
      <c r="B38" s="35"/>
      <c r="C38" s="1204" t="s">
        <v>564</v>
      </c>
      <c r="D38" s="1205"/>
      <c r="E38" s="1206"/>
      <c r="F38" s="36">
        <v>0.1</v>
      </c>
      <c r="G38" s="37">
        <v>0.13</v>
      </c>
      <c r="H38" s="37">
        <v>0.21</v>
      </c>
      <c r="I38" s="37">
        <v>0.18</v>
      </c>
      <c r="J38" s="38">
        <v>0.11</v>
      </c>
      <c r="K38" s="22"/>
      <c r="L38" s="22"/>
      <c r="M38" s="22"/>
      <c r="N38" s="22"/>
      <c r="O38" s="22"/>
      <c r="P38" s="22"/>
    </row>
    <row r="39" spans="1:16" ht="39" customHeight="1" x14ac:dyDescent="0.15">
      <c r="A39" s="22"/>
      <c r="B39" s="35"/>
      <c r="C39" s="1204" t="s">
        <v>565</v>
      </c>
      <c r="D39" s="1205"/>
      <c r="E39" s="1206"/>
      <c r="F39" s="36">
        <v>0.01</v>
      </c>
      <c r="G39" s="37">
        <v>0.01</v>
      </c>
      <c r="H39" s="37">
        <v>0.02</v>
      </c>
      <c r="I39" s="37">
        <v>0.03</v>
      </c>
      <c r="J39" s="38">
        <v>0.02</v>
      </c>
      <c r="K39" s="22"/>
      <c r="L39" s="22"/>
      <c r="M39" s="22"/>
      <c r="N39" s="22"/>
      <c r="O39" s="22"/>
      <c r="P39" s="22"/>
    </row>
    <row r="40" spans="1:16" ht="39" customHeight="1" x14ac:dyDescent="0.15">
      <c r="A40" s="22"/>
      <c r="B40" s="35"/>
      <c r="C40" s="1204" t="s">
        <v>566</v>
      </c>
      <c r="D40" s="1205"/>
      <c r="E40" s="1206"/>
      <c r="F40" s="36">
        <v>0</v>
      </c>
      <c r="G40" s="37">
        <v>0</v>
      </c>
      <c r="H40" s="37">
        <v>0</v>
      </c>
      <c r="I40" s="37">
        <v>0.01</v>
      </c>
      <c r="J40" s="38">
        <v>0</v>
      </c>
      <c r="K40" s="22"/>
      <c r="L40" s="22"/>
      <c r="M40" s="22"/>
      <c r="N40" s="22"/>
      <c r="O40" s="22"/>
      <c r="P40" s="22"/>
    </row>
    <row r="41" spans="1:16" ht="39" customHeight="1" x14ac:dyDescent="0.15">
      <c r="A41" s="22"/>
      <c r="B41" s="35"/>
      <c r="C41" s="1204" t="s">
        <v>567</v>
      </c>
      <c r="D41" s="1205"/>
      <c r="E41" s="1206"/>
      <c r="F41" s="36">
        <v>0</v>
      </c>
      <c r="G41" s="37">
        <v>0</v>
      </c>
      <c r="H41" s="37">
        <v>0</v>
      </c>
      <c r="I41" s="37">
        <v>0</v>
      </c>
      <c r="J41" s="38">
        <v>0</v>
      </c>
      <c r="K41" s="22"/>
      <c r="L41" s="22"/>
      <c r="M41" s="22"/>
      <c r="N41" s="22"/>
      <c r="O41" s="22"/>
      <c r="P41" s="22"/>
    </row>
    <row r="42" spans="1:16" ht="39" customHeight="1" x14ac:dyDescent="0.15">
      <c r="A42" s="22"/>
      <c r="B42" s="39"/>
      <c r="C42" s="1204" t="s">
        <v>568</v>
      </c>
      <c r="D42" s="1205"/>
      <c r="E42" s="1206"/>
      <c r="F42" s="36" t="s">
        <v>513</v>
      </c>
      <c r="G42" s="37" t="s">
        <v>513</v>
      </c>
      <c r="H42" s="37" t="s">
        <v>513</v>
      </c>
      <c r="I42" s="37" t="s">
        <v>513</v>
      </c>
      <c r="J42" s="38" t="s">
        <v>513</v>
      </c>
      <c r="K42" s="22"/>
      <c r="L42" s="22"/>
      <c r="M42" s="22"/>
      <c r="N42" s="22"/>
      <c r="O42" s="22"/>
      <c r="P42" s="22"/>
    </row>
    <row r="43" spans="1:16" ht="39" customHeight="1" thickBot="1" x14ac:dyDescent="0.2">
      <c r="A43" s="22"/>
      <c r="B43" s="40"/>
      <c r="C43" s="1207" t="s">
        <v>569</v>
      </c>
      <c r="D43" s="1208"/>
      <c r="E43" s="1209"/>
      <c r="F43" s="41">
        <v>0.64</v>
      </c>
      <c r="G43" s="42">
        <v>1.36</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dQM/nM8izNNozUf9I/1jbN+IYcnK7D3MgNIopAxszlslKCPP7H5eqxmXW2bwi2or/0K9kppv92MRwSV8QNtzw==" saltValue="KkP7/2iZ5UvtdoD6dpxg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2853</v>
      </c>
      <c r="L45" s="60">
        <v>2904</v>
      </c>
      <c r="M45" s="60">
        <v>2871</v>
      </c>
      <c r="N45" s="60">
        <v>2863</v>
      </c>
      <c r="O45" s="61">
        <v>2828</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513</v>
      </c>
      <c r="L46" s="64" t="s">
        <v>513</v>
      </c>
      <c r="M46" s="64" t="s">
        <v>513</v>
      </c>
      <c r="N46" s="64" t="s">
        <v>513</v>
      </c>
      <c r="O46" s="65" t="s">
        <v>513</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513</v>
      </c>
      <c r="L47" s="64" t="s">
        <v>513</v>
      </c>
      <c r="M47" s="64" t="s">
        <v>513</v>
      </c>
      <c r="N47" s="64" t="s">
        <v>513</v>
      </c>
      <c r="O47" s="65" t="s">
        <v>513</v>
      </c>
      <c r="P47" s="48"/>
      <c r="Q47" s="48"/>
      <c r="R47" s="48"/>
      <c r="S47" s="48"/>
      <c r="T47" s="48"/>
      <c r="U47" s="48"/>
    </row>
    <row r="48" spans="1:21" ht="30.75" customHeight="1" x14ac:dyDescent="0.15">
      <c r="A48" s="48"/>
      <c r="B48" s="1232"/>
      <c r="C48" s="1233"/>
      <c r="D48" s="62"/>
      <c r="E48" s="1214" t="s">
        <v>15</v>
      </c>
      <c r="F48" s="1214"/>
      <c r="G48" s="1214"/>
      <c r="H48" s="1214"/>
      <c r="I48" s="1214"/>
      <c r="J48" s="1215"/>
      <c r="K48" s="63">
        <v>446</v>
      </c>
      <c r="L48" s="64">
        <v>462</v>
      </c>
      <c r="M48" s="64">
        <v>442</v>
      </c>
      <c r="N48" s="64">
        <v>435</v>
      </c>
      <c r="O48" s="65">
        <v>324</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513</v>
      </c>
      <c r="L49" s="64" t="s">
        <v>513</v>
      </c>
      <c r="M49" s="64">
        <v>16</v>
      </c>
      <c r="N49" s="64">
        <v>74</v>
      </c>
      <c r="O49" s="65">
        <v>92</v>
      </c>
      <c r="P49" s="48"/>
      <c r="Q49" s="48"/>
      <c r="R49" s="48"/>
      <c r="S49" s="48"/>
      <c r="T49" s="48"/>
      <c r="U49" s="48"/>
    </row>
    <row r="50" spans="1:21" ht="30.75" customHeight="1" x14ac:dyDescent="0.15">
      <c r="A50" s="48"/>
      <c r="B50" s="1232"/>
      <c r="C50" s="1233"/>
      <c r="D50" s="62"/>
      <c r="E50" s="1214" t="s">
        <v>17</v>
      </c>
      <c r="F50" s="1214"/>
      <c r="G50" s="1214"/>
      <c r="H50" s="1214"/>
      <c r="I50" s="1214"/>
      <c r="J50" s="1215"/>
      <c r="K50" s="63">
        <v>15</v>
      </c>
      <c r="L50" s="64">
        <v>14</v>
      </c>
      <c r="M50" s="64">
        <v>12</v>
      </c>
      <c r="N50" s="64">
        <v>11</v>
      </c>
      <c r="O50" s="65">
        <v>11</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513</v>
      </c>
      <c r="L51" s="64">
        <v>0</v>
      </c>
      <c r="M51" s="64">
        <v>0</v>
      </c>
      <c r="N51" s="64">
        <v>1</v>
      </c>
      <c r="O51" s="65">
        <v>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2881</v>
      </c>
      <c r="L52" s="64">
        <v>2878</v>
      </c>
      <c r="M52" s="64">
        <v>2810</v>
      </c>
      <c r="N52" s="64">
        <v>2724</v>
      </c>
      <c r="O52" s="65">
        <v>2523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433</v>
      </c>
      <c r="L53" s="69">
        <v>502</v>
      </c>
      <c r="M53" s="69">
        <v>531</v>
      </c>
      <c r="N53" s="69">
        <v>660</v>
      </c>
      <c r="O53" s="70">
        <v>733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3KGSaNyRSxOO4AflaTY3LgF4ipScb2hz8etJ4QPRXz+Hn7ocaFFTg+Ieo+TirajZ3coqVfCqQNN1+wfycHnMQ==" saltValue="/DVnaKJzhUQQWHz8IDr+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0" t="s">
        <v>30</v>
      </c>
      <c r="C41" s="1251"/>
      <c r="D41" s="102"/>
      <c r="E41" s="1252" t="s">
        <v>31</v>
      </c>
      <c r="F41" s="1252"/>
      <c r="G41" s="1252"/>
      <c r="H41" s="1253"/>
      <c r="I41" s="103">
        <v>26603</v>
      </c>
      <c r="J41" s="104">
        <v>26067</v>
      </c>
      <c r="K41" s="104">
        <v>26287</v>
      </c>
      <c r="L41" s="104">
        <v>26357</v>
      </c>
      <c r="M41" s="105">
        <v>27757</v>
      </c>
    </row>
    <row r="42" spans="2:13" ht="27.75" customHeight="1" x14ac:dyDescent="0.15">
      <c r="B42" s="1240"/>
      <c r="C42" s="1241"/>
      <c r="D42" s="106"/>
      <c r="E42" s="1244" t="s">
        <v>32</v>
      </c>
      <c r="F42" s="1244"/>
      <c r="G42" s="1244"/>
      <c r="H42" s="1245"/>
      <c r="I42" s="107" t="s">
        <v>513</v>
      </c>
      <c r="J42" s="108" t="s">
        <v>513</v>
      </c>
      <c r="K42" s="108" t="s">
        <v>513</v>
      </c>
      <c r="L42" s="108" t="s">
        <v>513</v>
      </c>
      <c r="M42" s="109" t="s">
        <v>513</v>
      </c>
    </row>
    <row r="43" spans="2:13" ht="27.75" customHeight="1" x14ac:dyDescent="0.15">
      <c r="B43" s="1240"/>
      <c r="C43" s="1241"/>
      <c r="D43" s="106"/>
      <c r="E43" s="1244" t="s">
        <v>33</v>
      </c>
      <c r="F43" s="1244"/>
      <c r="G43" s="1244"/>
      <c r="H43" s="1245"/>
      <c r="I43" s="107">
        <v>4472</v>
      </c>
      <c r="J43" s="108">
        <v>4248</v>
      </c>
      <c r="K43" s="108">
        <v>4086</v>
      </c>
      <c r="L43" s="108">
        <v>3620</v>
      </c>
      <c r="M43" s="109">
        <v>3511</v>
      </c>
    </row>
    <row r="44" spans="2:13" ht="27.75" customHeight="1" x14ac:dyDescent="0.15">
      <c r="B44" s="1240"/>
      <c r="C44" s="1241"/>
      <c r="D44" s="106"/>
      <c r="E44" s="1244" t="s">
        <v>34</v>
      </c>
      <c r="F44" s="1244"/>
      <c r="G44" s="1244"/>
      <c r="H44" s="1245"/>
      <c r="I44" s="107" t="s">
        <v>513</v>
      </c>
      <c r="J44" s="108" t="s">
        <v>513</v>
      </c>
      <c r="K44" s="108">
        <v>1092</v>
      </c>
      <c r="L44" s="108">
        <v>1198</v>
      </c>
      <c r="M44" s="109">
        <v>1113</v>
      </c>
    </row>
    <row r="45" spans="2:13" ht="27.75" customHeight="1" x14ac:dyDescent="0.15">
      <c r="B45" s="1240"/>
      <c r="C45" s="1241"/>
      <c r="D45" s="106"/>
      <c r="E45" s="1244" t="s">
        <v>35</v>
      </c>
      <c r="F45" s="1244"/>
      <c r="G45" s="1244"/>
      <c r="H45" s="1245"/>
      <c r="I45" s="107">
        <v>1267</v>
      </c>
      <c r="J45" s="108">
        <v>1157</v>
      </c>
      <c r="K45" s="108">
        <v>974</v>
      </c>
      <c r="L45" s="108">
        <v>617</v>
      </c>
      <c r="M45" s="109">
        <v>646</v>
      </c>
    </row>
    <row r="46" spans="2:13" ht="27.75" customHeight="1" x14ac:dyDescent="0.15">
      <c r="B46" s="1240"/>
      <c r="C46" s="1241"/>
      <c r="D46" s="110"/>
      <c r="E46" s="1244" t="s">
        <v>36</v>
      </c>
      <c r="F46" s="1244"/>
      <c r="G46" s="1244"/>
      <c r="H46" s="1245"/>
      <c r="I46" s="107" t="s">
        <v>513</v>
      </c>
      <c r="J46" s="108" t="s">
        <v>513</v>
      </c>
      <c r="K46" s="108" t="s">
        <v>513</v>
      </c>
      <c r="L46" s="108" t="s">
        <v>513</v>
      </c>
      <c r="M46" s="109" t="s">
        <v>513</v>
      </c>
    </row>
    <row r="47" spans="2:13" ht="27.75" customHeight="1" x14ac:dyDescent="0.15">
      <c r="B47" s="1240"/>
      <c r="C47" s="1241"/>
      <c r="D47" s="111"/>
      <c r="E47" s="1254" t="s">
        <v>37</v>
      </c>
      <c r="F47" s="1255"/>
      <c r="G47" s="1255"/>
      <c r="H47" s="1256"/>
      <c r="I47" s="107" t="s">
        <v>513</v>
      </c>
      <c r="J47" s="108" t="s">
        <v>513</v>
      </c>
      <c r="K47" s="108" t="s">
        <v>513</v>
      </c>
      <c r="L47" s="108" t="s">
        <v>513</v>
      </c>
      <c r="M47" s="109" t="s">
        <v>513</v>
      </c>
    </row>
    <row r="48" spans="2:13" ht="27.75" customHeight="1" x14ac:dyDescent="0.15">
      <c r="B48" s="1240"/>
      <c r="C48" s="1241"/>
      <c r="D48" s="106"/>
      <c r="E48" s="1244" t="s">
        <v>38</v>
      </c>
      <c r="F48" s="1244"/>
      <c r="G48" s="1244"/>
      <c r="H48" s="1245"/>
      <c r="I48" s="107" t="s">
        <v>513</v>
      </c>
      <c r="J48" s="108" t="s">
        <v>513</v>
      </c>
      <c r="K48" s="108" t="s">
        <v>513</v>
      </c>
      <c r="L48" s="108" t="s">
        <v>513</v>
      </c>
      <c r="M48" s="109" t="s">
        <v>513</v>
      </c>
    </row>
    <row r="49" spans="2:13" ht="27.75" customHeight="1" x14ac:dyDescent="0.15">
      <c r="B49" s="1242"/>
      <c r="C49" s="1243"/>
      <c r="D49" s="106"/>
      <c r="E49" s="1244" t="s">
        <v>39</v>
      </c>
      <c r="F49" s="1244"/>
      <c r="G49" s="1244"/>
      <c r="H49" s="1245"/>
      <c r="I49" s="107" t="s">
        <v>513</v>
      </c>
      <c r="J49" s="108" t="s">
        <v>513</v>
      </c>
      <c r="K49" s="108" t="s">
        <v>513</v>
      </c>
      <c r="L49" s="108" t="s">
        <v>513</v>
      </c>
      <c r="M49" s="109" t="s">
        <v>513</v>
      </c>
    </row>
    <row r="50" spans="2:13" ht="27.75" customHeight="1" x14ac:dyDescent="0.15">
      <c r="B50" s="1238" t="s">
        <v>40</v>
      </c>
      <c r="C50" s="1239"/>
      <c r="D50" s="112"/>
      <c r="E50" s="1244" t="s">
        <v>41</v>
      </c>
      <c r="F50" s="1244"/>
      <c r="G50" s="1244"/>
      <c r="H50" s="1245"/>
      <c r="I50" s="107">
        <v>8406</v>
      </c>
      <c r="J50" s="108">
        <v>8494</v>
      </c>
      <c r="K50" s="108">
        <v>7943</v>
      </c>
      <c r="L50" s="108">
        <v>7010</v>
      </c>
      <c r="M50" s="109">
        <v>5075</v>
      </c>
    </row>
    <row r="51" spans="2:13" ht="27.75" customHeight="1" x14ac:dyDescent="0.15">
      <c r="B51" s="1240"/>
      <c r="C51" s="1241"/>
      <c r="D51" s="106"/>
      <c r="E51" s="1244" t="s">
        <v>42</v>
      </c>
      <c r="F51" s="1244"/>
      <c r="G51" s="1244"/>
      <c r="H51" s="1245"/>
      <c r="I51" s="107">
        <v>440</v>
      </c>
      <c r="J51" s="108">
        <v>430</v>
      </c>
      <c r="K51" s="108">
        <v>539</v>
      </c>
      <c r="L51" s="108">
        <v>766</v>
      </c>
      <c r="M51" s="109">
        <v>712</v>
      </c>
    </row>
    <row r="52" spans="2:13" ht="27.75" customHeight="1" x14ac:dyDescent="0.15">
      <c r="B52" s="1242"/>
      <c r="C52" s="1243"/>
      <c r="D52" s="106"/>
      <c r="E52" s="1244" t="s">
        <v>43</v>
      </c>
      <c r="F52" s="1244"/>
      <c r="G52" s="1244"/>
      <c r="H52" s="1245"/>
      <c r="I52" s="107">
        <v>24462</v>
      </c>
      <c r="J52" s="108">
        <v>23739</v>
      </c>
      <c r="K52" s="108">
        <v>23257</v>
      </c>
      <c r="L52" s="108">
        <v>22721</v>
      </c>
      <c r="M52" s="109">
        <v>23533</v>
      </c>
    </row>
    <row r="53" spans="2:13" ht="27.75" customHeight="1" thickBot="1" x14ac:dyDescent="0.2">
      <c r="B53" s="1246" t="s">
        <v>44</v>
      </c>
      <c r="C53" s="1247"/>
      <c r="D53" s="113"/>
      <c r="E53" s="1248" t="s">
        <v>45</v>
      </c>
      <c r="F53" s="1248"/>
      <c r="G53" s="1248"/>
      <c r="H53" s="1249"/>
      <c r="I53" s="114">
        <v>-966</v>
      </c>
      <c r="J53" s="115">
        <v>-1192</v>
      </c>
      <c r="K53" s="115">
        <v>699</v>
      </c>
      <c r="L53" s="115">
        <v>1297</v>
      </c>
      <c r="M53" s="116">
        <v>3708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Eu6KdG1QiF+LcQqtAQDsjt1+QArkprQsetLs5e5kr6h1URrauL1Quatr+mXLe0BYrCtzErhRQL7Vbzk2KtP9w==" saltValue="uv+BIuFbEzuxNFiuk/kX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5" t="s">
        <v>48</v>
      </c>
      <c r="D55" s="1265"/>
      <c r="E55" s="1266"/>
      <c r="F55" s="128">
        <v>1603</v>
      </c>
      <c r="G55" s="128">
        <v>1204</v>
      </c>
      <c r="H55" s="129">
        <v>1054</v>
      </c>
    </row>
    <row r="56" spans="2:8" ht="52.5" customHeight="1" x14ac:dyDescent="0.15">
      <c r="B56" s="130"/>
      <c r="C56" s="1267" t="s">
        <v>49</v>
      </c>
      <c r="D56" s="1267"/>
      <c r="E56" s="1268"/>
      <c r="F56" s="131">
        <v>2764</v>
      </c>
      <c r="G56" s="131">
        <v>1765</v>
      </c>
      <c r="H56" s="132">
        <v>765</v>
      </c>
    </row>
    <row r="57" spans="2:8" ht="53.25" customHeight="1" x14ac:dyDescent="0.15">
      <c r="B57" s="130"/>
      <c r="C57" s="1269" t="s">
        <v>50</v>
      </c>
      <c r="D57" s="1269"/>
      <c r="E57" s="1270"/>
      <c r="F57" s="133">
        <v>6052</v>
      </c>
      <c r="G57" s="133">
        <v>6050</v>
      </c>
      <c r="H57" s="134">
        <v>6106</v>
      </c>
    </row>
    <row r="58" spans="2:8" ht="45.75" customHeight="1" x14ac:dyDescent="0.15">
      <c r="B58" s="135"/>
      <c r="C58" s="1257" t="s">
        <v>607</v>
      </c>
      <c r="D58" s="1258"/>
      <c r="E58" s="1259"/>
      <c r="F58" s="136">
        <v>2366</v>
      </c>
      <c r="G58" s="136">
        <v>2366</v>
      </c>
      <c r="H58" s="137">
        <v>2366</v>
      </c>
    </row>
    <row r="59" spans="2:8" ht="45.75" customHeight="1" x14ac:dyDescent="0.15">
      <c r="B59" s="135"/>
      <c r="C59" s="1257" t="s">
        <v>608</v>
      </c>
      <c r="D59" s="1258"/>
      <c r="E59" s="1259"/>
      <c r="F59" s="136">
        <v>1000</v>
      </c>
      <c r="G59" s="136">
        <v>1000</v>
      </c>
      <c r="H59" s="137">
        <v>1000</v>
      </c>
    </row>
    <row r="60" spans="2:8" ht="45.75" customHeight="1" x14ac:dyDescent="0.15">
      <c r="B60" s="135"/>
      <c r="C60" s="1257" t="s">
        <v>609</v>
      </c>
      <c r="D60" s="1258"/>
      <c r="E60" s="1259"/>
      <c r="F60" s="136">
        <v>740</v>
      </c>
      <c r="G60" s="136">
        <v>693</v>
      </c>
      <c r="H60" s="137">
        <v>689</v>
      </c>
    </row>
    <row r="61" spans="2:8" ht="45.75" customHeight="1" x14ac:dyDescent="0.15">
      <c r="B61" s="135"/>
      <c r="C61" s="1257" t="s">
        <v>611</v>
      </c>
      <c r="D61" s="1258"/>
      <c r="E61" s="1259"/>
      <c r="F61" s="136">
        <v>325</v>
      </c>
      <c r="G61" s="136">
        <v>434</v>
      </c>
      <c r="H61" s="137">
        <v>512</v>
      </c>
    </row>
    <row r="62" spans="2:8" ht="45.75" customHeight="1" thickBot="1" x14ac:dyDescent="0.2">
      <c r="B62" s="138"/>
      <c r="C62" s="1260" t="s">
        <v>610</v>
      </c>
      <c r="D62" s="1261"/>
      <c r="E62" s="1262"/>
      <c r="F62" s="139">
        <v>467</v>
      </c>
      <c r="G62" s="139">
        <v>470</v>
      </c>
      <c r="H62" s="140">
        <v>508</v>
      </c>
    </row>
    <row r="63" spans="2:8" ht="52.5" customHeight="1" thickBot="1" x14ac:dyDescent="0.2">
      <c r="B63" s="141"/>
      <c r="C63" s="1263" t="s">
        <v>51</v>
      </c>
      <c r="D63" s="1263"/>
      <c r="E63" s="1264"/>
      <c r="F63" s="142">
        <v>10419</v>
      </c>
      <c r="G63" s="142">
        <v>9019</v>
      </c>
      <c r="H63" s="143">
        <v>7925</v>
      </c>
    </row>
    <row r="64" spans="2:8" ht="15" customHeight="1" x14ac:dyDescent="0.15"/>
  </sheetData>
  <sheetProtection algorithmName="SHA-512" hashValue="rYvs65LYDFpzT+nn0fmWmr3iWcv3BsCgxHiQnHryZxkCS45chVA8DiaaT7cC+CLSJ90siouuSTKmum00YMeHPA==" saltValue="XTWfPtxCf4PfaKblvkVz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W20" sqref="W20"/>
    </sheetView>
  </sheetViews>
  <sheetFormatPr defaultColWidth="0" defaultRowHeight="0"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ht="13.5"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ht="13.5"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ht="13.5"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3"/>
      <c r="DE19" s="1273"/>
    </row>
    <row r="20" spans="1:351" ht="13.5"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ht="13.5" x14ac:dyDescent="0.15">
      <c r="B23" s="1280"/>
    </row>
    <row r="24" spans="1:351" ht="13.5" x14ac:dyDescent="0.15">
      <c r="B24" s="1280"/>
    </row>
    <row r="25" spans="1:351" ht="13.5" x14ac:dyDescent="0.15">
      <c r="B25" s="1280"/>
    </row>
    <row r="26" spans="1:351" ht="13.5" x14ac:dyDescent="0.15">
      <c r="B26" s="1280"/>
    </row>
    <row r="27" spans="1:351" ht="13.5" x14ac:dyDescent="0.15">
      <c r="B27" s="1280"/>
    </row>
    <row r="28" spans="1:351" ht="13.5" x14ac:dyDescent="0.15">
      <c r="B28" s="1280"/>
    </row>
    <row r="29" spans="1:351" ht="13.5" x14ac:dyDescent="0.15">
      <c r="B29" s="1280"/>
    </row>
    <row r="30" spans="1:351" ht="13.5" x14ac:dyDescent="0.15">
      <c r="B30" s="1280"/>
    </row>
    <row r="31" spans="1:351" ht="13.5" x14ac:dyDescent="0.15">
      <c r="B31" s="1280"/>
    </row>
    <row r="32" spans="1:351" ht="13.5" x14ac:dyDescent="0.15">
      <c r="B32" s="1280"/>
    </row>
    <row r="33" spans="2:109" ht="13.5" x14ac:dyDescent="0.15">
      <c r="B33" s="1280"/>
    </row>
    <row r="34" spans="2:109" ht="13.5" x14ac:dyDescent="0.15">
      <c r="B34" s="1280"/>
    </row>
    <row r="35" spans="2:109" ht="13.5" x14ac:dyDescent="0.15">
      <c r="B35" s="1280"/>
    </row>
    <row r="36" spans="2:109" ht="13.5" x14ac:dyDescent="0.15">
      <c r="B36" s="1280"/>
    </row>
    <row r="37" spans="2:109" ht="13.5" x14ac:dyDescent="0.15">
      <c r="B37" s="1280"/>
    </row>
    <row r="38" spans="2:109" ht="13.5" x14ac:dyDescent="0.15">
      <c r="B38" s="1280"/>
    </row>
    <row r="39" spans="2:109" ht="13.5"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ht="13.5" x14ac:dyDescent="0.15">
      <c r="B40" s="1285"/>
      <c r="DD40" s="1285"/>
      <c r="DE40" s="1273"/>
    </row>
    <row r="41" spans="2:109" ht="17.25" x14ac:dyDescent="0.15">
      <c r="B41" s="1286" t="s">
        <v>613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ht="13.5" x14ac:dyDescent="0.15">
      <c r="B42" s="1280"/>
      <c r="G42" s="1287"/>
      <c r="I42" s="1288"/>
      <c r="J42" s="1288"/>
      <c r="K42" s="1288"/>
      <c r="AM42" s="1287"/>
      <c r="AN42" s="1287" t="s">
        <v>614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ht="13.5" x14ac:dyDescent="0.15">
      <c r="B49" s="1280"/>
      <c r="AN49" s="1273" t="s">
        <v>616</v>
      </c>
    </row>
    <row r="50" spans="1:109" ht="13.5"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554</v>
      </c>
      <c r="BQ50" s="1305"/>
      <c r="BR50" s="1305"/>
      <c r="BS50" s="1305"/>
      <c r="BT50" s="1305"/>
      <c r="BU50" s="1305"/>
      <c r="BV50" s="1305"/>
      <c r="BW50" s="1305"/>
      <c r="BX50" s="1305" t="s">
        <v>555</v>
      </c>
      <c r="BY50" s="1305"/>
      <c r="BZ50" s="1305"/>
      <c r="CA50" s="1305"/>
      <c r="CB50" s="1305"/>
      <c r="CC50" s="1305"/>
      <c r="CD50" s="1305"/>
      <c r="CE50" s="1305"/>
      <c r="CF50" s="1305" t="s">
        <v>556</v>
      </c>
      <c r="CG50" s="1305"/>
      <c r="CH50" s="1305"/>
      <c r="CI50" s="1305"/>
      <c r="CJ50" s="1305"/>
      <c r="CK50" s="1305"/>
      <c r="CL50" s="1305"/>
      <c r="CM50" s="1305"/>
      <c r="CN50" s="1305" t="s">
        <v>557</v>
      </c>
      <c r="CO50" s="1305"/>
      <c r="CP50" s="1305"/>
      <c r="CQ50" s="1305"/>
      <c r="CR50" s="1305"/>
      <c r="CS50" s="1305"/>
      <c r="CT50" s="1305"/>
      <c r="CU50" s="1305"/>
      <c r="CV50" s="1305" t="s">
        <v>558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617</v>
      </c>
      <c r="AO51" s="1309"/>
      <c r="AP51" s="1309"/>
      <c r="AQ51" s="1309"/>
      <c r="AR51" s="1309"/>
      <c r="AS51" s="1309"/>
      <c r="AT51" s="1309"/>
      <c r="AU51" s="1309"/>
      <c r="AV51" s="1309"/>
      <c r="AW51" s="1309"/>
      <c r="AX51" s="1309"/>
      <c r="AY51" s="1309"/>
      <c r="AZ51" s="1309"/>
      <c r="BA51" s="1309"/>
      <c r="BB51" s="1309" t="s">
        <v>618</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v>6.8</v>
      </c>
      <c r="CG51" s="1311"/>
      <c r="CH51" s="1311"/>
      <c r="CI51" s="1311"/>
      <c r="CJ51" s="1311"/>
      <c r="CK51" s="1311"/>
      <c r="CL51" s="1311"/>
      <c r="CM51" s="1311"/>
      <c r="CN51" s="1311">
        <v>13</v>
      </c>
      <c r="CO51" s="1311"/>
      <c r="CP51" s="1311"/>
      <c r="CQ51" s="1311"/>
      <c r="CR51" s="1311"/>
      <c r="CS51" s="1311"/>
      <c r="CT51" s="1311"/>
      <c r="CU51" s="1311"/>
      <c r="CV51" s="1311">
        <v>38.299999999999997</v>
      </c>
      <c r="CW51" s="1311"/>
      <c r="CX51" s="1311"/>
      <c r="CY51" s="1311"/>
      <c r="CZ51" s="1311"/>
      <c r="DA51" s="1311"/>
      <c r="DB51" s="1311"/>
      <c r="DC51" s="1311"/>
    </row>
    <row r="52" spans="1:109" ht="13.5"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619</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69.5</v>
      </c>
      <c r="BY53" s="1311"/>
      <c r="BZ53" s="1311"/>
      <c r="CA53" s="1311"/>
      <c r="CB53" s="1311"/>
      <c r="CC53" s="1311"/>
      <c r="CD53" s="1311"/>
      <c r="CE53" s="1311"/>
      <c r="CF53" s="1311">
        <v>70.5</v>
      </c>
      <c r="CG53" s="1311"/>
      <c r="CH53" s="1311"/>
      <c r="CI53" s="1311"/>
      <c r="CJ53" s="1311"/>
      <c r="CK53" s="1311"/>
      <c r="CL53" s="1311"/>
      <c r="CM53" s="1311"/>
      <c r="CN53" s="1311">
        <v>69.5</v>
      </c>
      <c r="CO53" s="1311"/>
      <c r="CP53" s="1311"/>
      <c r="CQ53" s="1311"/>
      <c r="CR53" s="1311"/>
      <c r="CS53" s="1311"/>
      <c r="CT53" s="1311"/>
      <c r="CU53" s="1311"/>
      <c r="CV53" s="1311">
        <v>70</v>
      </c>
      <c r="CW53" s="1311"/>
      <c r="CX53" s="1311"/>
      <c r="CY53" s="1311"/>
      <c r="CZ53" s="1311"/>
      <c r="DA53" s="1311"/>
      <c r="DB53" s="1311"/>
      <c r="DC53" s="1311"/>
    </row>
    <row r="54" spans="1:109" ht="13.5"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1288"/>
      <c r="B55" s="1280"/>
      <c r="G55" s="1299"/>
      <c r="H55" s="1299"/>
      <c r="I55" s="1299"/>
      <c r="J55" s="1299"/>
      <c r="K55" s="1308"/>
      <c r="L55" s="1308"/>
      <c r="M55" s="1308"/>
      <c r="N55" s="1308"/>
      <c r="AN55" s="1305" t="s">
        <v>620</v>
      </c>
      <c r="AO55" s="1305"/>
      <c r="AP55" s="1305"/>
      <c r="AQ55" s="1305"/>
      <c r="AR55" s="1305"/>
      <c r="AS55" s="1305"/>
      <c r="AT55" s="1305"/>
      <c r="AU55" s="1305"/>
      <c r="AV55" s="1305"/>
      <c r="AW55" s="1305"/>
      <c r="AX55" s="1305"/>
      <c r="AY55" s="1305"/>
      <c r="AZ55" s="1305"/>
      <c r="BA55" s="1305"/>
      <c r="BB55" s="1309" t="s">
        <v>618</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ht="13.5"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ht="13.5"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619</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1314"/>
      <c r="DE57" s="1312"/>
    </row>
    <row r="58" spans="1:109" s="1288" customFormat="1" ht="13.5"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ht="13.5"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ht="13.5"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ht="13.5"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ht="13.5"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621</v>
      </c>
    </row>
    <row r="64" spans="1:109" ht="13.5" x14ac:dyDescent="0.15">
      <c r="B64" s="1280"/>
      <c r="G64" s="1287"/>
      <c r="I64" s="1321"/>
      <c r="J64" s="1321"/>
      <c r="K64" s="1321"/>
      <c r="L64" s="1321"/>
      <c r="M64" s="1321"/>
      <c r="N64" s="1322"/>
      <c r="AM64" s="1287"/>
      <c r="AN64" s="1287" t="s">
        <v>614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5" x14ac:dyDescent="0.15">
      <c r="B65" s="1280"/>
      <c r="AN65" s="1289" t="s">
        <v>622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ht="13.5" x14ac:dyDescent="0.15">
      <c r="B71" s="1280"/>
      <c r="G71" s="1326"/>
      <c r="I71" s="1327"/>
      <c r="J71" s="1324"/>
      <c r="K71" s="1324"/>
      <c r="L71" s="1325"/>
      <c r="M71" s="1324"/>
      <c r="N71" s="1325"/>
      <c r="AM71" s="1326"/>
      <c r="AN71" s="1273" t="s">
        <v>616</v>
      </c>
    </row>
    <row r="72" spans="2:107" ht="13.5"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554</v>
      </c>
      <c r="BQ72" s="1305"/>
      <c r="BR72" s="1305"/>
      <c r="BS72" s="1305"/>
      <c r="BT72" s="1305"/>
      <c r="BU72" s="1305"/>
      <c r="BV72" s="1305"/>
      <c r="BW72" s="1305"/>
      <c r="BX72" s="1305" t="s">
        <v>555</v>
      </c>
      <c r="BY72" s="1305"/>
      <c r="BZ72" s="1305"/>
      <c r="CA72" s="1305"/>
      <c r="CB72" s="1305"/>
      <c r="CC72" s="1305"/>
      <c r="CD72" s="1305"/>
      <c r="CE72" s="1305"/>
      <c r="CF72" s="1305" t="s">
        <v>556</v>
      </c>
      <c r="CG72" s="1305"/>
      <c r="CH72" s="1305"/>
      <c r="CI72" s="1305"/>
      <c r="CJ72" s="1305"/>
      <c r="CK72" s="1305"/>
      <c r="CL72" s="1305"/>
      <c r="CM72" s="1305"/>
      <c r="CN72" s="1305" t="s">
        <v>557</v>
      </c>
      <c r="CO72" s="1305"/>
      <c r="CP72" s="1305"/>
      <c r="CQ72" s="1305"/>
      <c r="CR72" s="1305"/>
      <c r="CS72" s="1305"/>
      <c r="CT72" s="1305"/>
      <c r="CU72" s="1305"/>
      <c r="CV72" s="1305" t="s">
        <v>558</v>
      </c>
      <c r="CW72" s="1305"/>
      <c r="CX72" s="1305"/>
      <c r="CY72" s="1305"/>
      <c r="CZ72" s="1305"/>
      <c r="DA72" s="1305"/>
      <c r="DB72" s="1305"/>
      <c r="DC72" s="1305"/>
    </row>
    <row r="73" spans="2:107" ht="13.5" x14ac:dyDescent="0.15">
      <c r="B73" s="1280"/>
      <c r="G73" s="1306"/>
      <c r="H73" s="1306"/>
      <c r="I73" s="1306"/>
      <c r="J73" s="1306"/>
      <c r="K73" s="1328"/>
      <c r="L73" s="1328"/>
      <c r="M73" s="1328"/>
      <c r="N73" s="1328"/>
      <c r="AM73" s="1298"/>
      <c r="AN73" s="1309" t="s">
        <v>617</v>
      </c>
      <c r="AO73" s="1309"/>
      <c r="AP73" s="1309"/>
      <c r="AQ73" s="1309"/>
      <c r="AR73" s="1309"/>
      <c r="AS73" s="1309"/>
      <c r="AT73" s="1309"/>
      <c r="AU73" s="1309"/>
      <c r="AV73" s="1309"/>
      <c r="AW73" s="1309"/>
      <c r="AX73" s="1309"/>
      <c r="AY73" s="1309"/>
      <c r="AZ73" s="1309"/>
      <c r="BA73" s="1309"/>
      <c r="BB73" s="1309" t="s">
        <v>618</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v>6.8</v>
      </c>
      <c r="CG73" s="1311"/>
      <c r="CH73" s="1311"/>
      <c r="CI73" s="1311"/>
      <c r="CJ73" s="1311"/>
      <c r="CK73" s="1311"/>
      <c r="CL73" s="1311"/>
      <c r="CM73" s="1311"/>
      <c r="CN73" s="1311">
        <v>13</v>
      </c>
      <c r="CO73" s="1311"/>
      <c r="CP73" s="1311"/>
      <c r="CQ73" s="1311"/>
      <c r="CR73" s="1311"/>
      <c r="CS73" s="1311"/>
      <c r="CT73" s="1311"/>
      <c r="CU73" s="1311"/>
      <c r="CV73" s="1311">
        <v>38.299999999999997</v>
      </c>
      <c r="CW73" s="1311"/>
      <c r="CX73" s="1311"/>
      <c r="CY73" s="1311"/>
      <c r="CZ73" s="1311"/>
      <c r="DA73" s="1311"/>
      <c r="DB73" s="1311"/>
      <c r="DC73" s="1311"/>
    </row>
    <row r="74" spans="2:107" ht="13.5"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623</v>
      </c>
      <c r="BC75" s="1309"/>
      <c r="BD75" s="1309"/>
      <c r="BE75" s="1309"/>
      <c r="BF75" s="1309"/>
      <c r="BG75" s="1309"/>
      <c r="BH75" s="1309"/>
      <c r="BI75" s="1309"/>
      <c r="BJ75" s="1309"/>
      <c r="BK75" s="1309"/>
      <c r="BL75" s="1309"/>
      <c r="BM75" s="1309"/>
      <c r="BN75" s="1309"/>
      <c r="BO75" s="1309"/>
      <c r="BP75" s="1311">
        <v>4.7</v>
      </c>
      <c r="BQ75" s="1311"/>
      <c r="BR75" s="1311"/>
      <c r="BS75" s="1311"/>
      <c r="BT75" s="1311"/>
      <c r="BU75" s="1311"/>
      <c r="BV75" s="1311"/>
      <c r="BW75" s="1311"/>
      <c r="BX75" s="1311">
        <v>4.5999999999999996</v>
      </c>
      <c r="BY75" s="1311"/>
      <c r="BZ75" s="1311"/>
      <c r="CA75" s="1311"/>
      <c r="CB75" s="1311"/>
      <c r="CC75" s="1311"/>
      <c r="CD75" s="1311"/>
      <c r="CE75" s="1311"/>
      <c r="CF75" s="1311">
        <v>4.5999999999999996</v>
      </c>
      <c r="CG75" s="1311"/>
      <c r="CH75" s="1311"/>
      <c r="CI75" s="1311"/>
      <c r="CJ75" s="1311"/>
      <c r="CK75" s="1311"/>
      <c r="CL75" s="1311"/>
      <c r="CM75" s="1311"/>
      <c r="CN75" s="1311">
        <v>5.5</v>
      </c>
      <c r="CO75" s="1311"/>
      <c r="CP75" s="1311"/>
      <c r="CQ75" s="1311"/>
      <c r="CR75" s="1311"/>
      <c r="CS75" s="1311"/>
      <c r="CT75" s="1311"/>
      <c r="CU75" s="1311"/>
      <c r="CV75" s="1311">
        <v>6.4</v>
      </c>
      <c r="CW75" s="1311"/>
      <c r="CX75" s="1311"/>
      <c r="CY75" s="1311"/>
      <c r="CZ75" s="1311"/>
      <c r="DA75" s="1311"/>
      <c r="DB75" s="1311"/>
      <c r="DC75" s="1311"/>
    </row>
    <row r="76" spans="2:107" ht="13.5"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1280"/>
      <c r="G77" s="1299"/>
      <c r="H77" s="1299"/>
      <c r="I77" s="1299"/>
      <c r="J77" s="1299"/>
      <c r="K77" s="1328"/>
      <c r="L77" s="1328"/>
      <c r="M77" s="1328"/>
      <c r="N77" s="1328"/>
      <c r="AN77" s="1305" t="s">
        <v>620</v>
      </c>
      <c r="AO77" s="1305"/>
      <c r="AP77" s="1305"/>
      <c r="AQ77" s="1305"/>
      <c r="AR77" s="1305"/>
      <c r="AS77" s="1305"/>
      <c r="AT77" s="1305"/>
      <c r="AU77" s="1305"/>
      <c r="AV77" s="1305"/>
      <c r="AW77" s="1305"/>
      <c r="AX77" s="1305"/>
      <c r="AY77" s="1305"/>
      <c r="AZ77" s="1305"/>
      <c r="BA77" s="1305"/>
      <c r="BB77" s="1309" t="s">
        <v>618</v>
      </c>
      <c r="BC77" s="1309"/>
      <c r="BD77" s="1309"/>
      <c r="BE77" s="1309"/>
      <c r="BF77" s="1309"/>
      <c r="BG77" s="1309"/>
      <c r="BH77" s="1309"/>
      <c r="BI77" s="1309"/>
      <c r="BJ77" s="1309"/>
      <c r="BK77" s="1309"/>
      <c r="BL77" s="1309"/>
      <c r="BM77" s="1309"/>
      <c r="BN77" s="1309"/>
      <c r="BO77" s="1309"/>
      <c r="BP77" s="1311">
        <v>58.5</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ht="13.5"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623</v>
      </c>
      <c r="BC79" s="1309"/>
      <c r="BD79" s="1309"/>
      <c r="BE79" s="1309"/>
      <c r="BF79" s="1309"/>
      <c r="BG79" s="1309"/>
      <c r="BH79" s="1309"/>
      <c r="BI79" s="1309"/>
      <c r="BJ79" s="1309"/>
      <c r="BK79" s="1309"/>
      <c r="BL79" s="1309"/>
      <c r="BM79" s="1309"/>
      <c r="BN79" s="1309"/>
      <c r="BO79" s="1309"/>
      <c r="BP79" s="1311">
        <v>10.7</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ht="13.5"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ht="13.5"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331"/>
      <c r="AQ87" s="1331"/>
      <c r="BC87" s="1331"/>
      <c r="BO87" s="1331"/>
      <c r="CA87" s="1331"/>
      <c r="CM87" s="1331"/>
      <c r="CY87" s="1331"/>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j5DRNOBENguTBUcz6SeX3unoB/m2/M1NNBZIPAJRVLiF8uOv4FjiIaag3njU1KiOJhYASRtWZslAszx7iiwMcQ==" saltValue="4xpvISxO2fJxUvQZL6JQ7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LA+ZGFoezMoPUbGciyfW9JtHEbfZqji7saagj3aA+qa+Xm+OLYXOtXM+50xVyr4KnPRy6av9cayH3bJT0VkXzQ==" saltValue="MDKVsX0/Jw7m5k3xoEbI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IBQudnLBOUlt0vt60MaV2Bkjaz/1rdGVAX1+dAZtyH//3fmOx3jEYod755tBFDcD39MNVD0wBKJq2tusPFFWwQ==" saltValue="SQNAytxONXcnDTEa9vvP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110579</v>
      </c>
      <c r="E3" s="162"/>
      <c r="F3" s="163">
        <v>85459</v>
      </c>
      <c r="G3" s="164"/>
      <c r="H3" s="165"/>
    </row>
    <row r="4" spans="1:8" x14ac:dyDescent="0.15">
      <c r="A4" s="166"/>
      <c r="B4" s="167"/>
      <c r="C4" s="168"/>
      <c r="D4" s="169">
        <v>59003</v>
      </c>
      <c r="E4" s="170"/>
      <c r="F4" s="171">
        <v>44378</v>
      </c>
      <c r="G4" s="172"/>
      <c r="H4" s="173"/>
    </row>
    <row r="5" spans="1:8" x14ac:dyDescent="0.15">
      <c r="A5" s="154" t="s">
        <v>546</v>
      </c>
      <c r="B5" s="159"/>
      <c r="C5" s="160"/>
      <c r="D5" s="161">
        <v>115875</v>
      </c>
      <c r="E5" s="162"/>
      <c r="F5" s="163">
        <v>83280</v>
      </c>
      <c r="G5" s="164"/>
      <c r="H5" s="165"/>
    </row>
    <row r="6" spans="1:8" x14ac:dyDescent="0.15">
      <c r="A6" s="166"/>
      <c r="B6" s="167"/>
      <c r="C6" s="168"/>
      <c r="D6" s="169">
        <v>63066</v>
      </c>
      <c r="E6" s="170"/>
      <c r="F6" s="171">
        <v>43123</v>
      </c>
      <c r="G6" s="172"/>
      <c r="H6" s="173"/>
    </row>
    <row r="7" spans="1:8" x14ac:dyDescent="0.15">
      <c r="A7" s="154" t="s">
        <v>547</v>
      </c>
      <c r="B7" s="159"/>
      <c r="C7" s="160"/>
      <c r="D7" s="161">
        <v>162970</v>
      </c>
      <c r="E7" s="162"/>
      <c r="F7" s="163">
        <v>88968</v>
      </c>
      <c r="G7" s="164"/>
      <c r="H7" s="165"/>
    </row>
    <row r="8" spans="1:8" x14ac:dyDescent="0.15">
      <c r="A8" s="166"/>
      <c r="B8" s="167"/>
      <c r="C8" s="168"/>
      <c r="D8" s="169">
        <v>66556</v>
      </c>
      <c r="E8" s="170"/>
      <c r="F8" s="171">
        <v>45482</v>
      </c>
      <c r="G8" s="172"/>
      <c r="H8" s="173"/>
    </row>
    <row r="9" spans="1:8" x14ac:dyDescent="0.15">
      <c r="A9" s="154" t="s">
        <v>548</v>
      </c>
      <c r="B9" s="159"/>
      <c r="C9" s="160"/>
      <c r="D9" s="161">
        <v>160409</v>
      </c>
      <c r="E9" s="162"/>
      <c r="F9" s="163">
        <v>85173</v>
      </c>
      <c r="G9" s="164"/>
      <c r="H9" s="165"/>
    </row>
    <row r="10" spans="1:8" x14ac:dyDescent="0.15">
      <c r="A10" s="166"/>
      <c r="B10" s="167"/>
      <c r="C10" s="168"/>
      <c r="D10" s="169">
        <v>92973</v>
      </c>
      <c r="E10" s="170"/>
      <c r="F10" s="171">
        <v>43913</v>
      </c>
      <c r="G10" s="172"/>
      <c r="H10" s="173"/>
    </row>
    <row r="11" spans="1:8" x14ac:dyDescent="0.15">
      <c r="A11" s="154" t="s">
        <v>549</v>
      </c>
      <c r="B11" s="159"/>
      <c r="C11" s="160"/>
      <c r="D11" s="161">
        <v>192497</v>
      </c>
      <c r="E11" s="162"/>
      <c r="F11" s="163">
        <v>94081</v>
      </c>
      <c r="G11" s="164"/>
      <c r="H11" s="165"/>
    </row>
    <row r="12" spans="1:8" x14ac:dyDescent="0.15">
      <c r="A12" s="166"/>
      <c r="B12" s="167"/>
      <c r="C12" s="174"/>
      <c r="D12" s="169">
        <v>115862</v>
      </c>
      <c r="E12" s="170"/>
      <c r="F12" s="171">
        <v>48949</v>
      </c>
      <c r="G12" s="172"/>
      <c r="H12" s="173"/>
    </row>
    <row r="13" spans="1:8" x14ac:dyDescent="0.15">
      <c r="A13" s="154"/>
      <c r="B13" s="159"/>
      <c r="C13" s="175"/>
      <c r="D13" s="176">
        <v>148466</v>
      </c>
      <c r="E13" s="177"/>
      <c r="F13" s="178">
        <v>87392</v>
      </c>
      <c r="G13" s="179"/>
      <c r="H13" s="165"/>
    </row>
    <row r="14" spans="1:8" x14ac:dyDescent="0.15">
      <c r="A14" s="166"/>
      <c r="B14" s="167"/>
      <c r="C14" s="168"/>
      <c r="D14" s="169">
        <v>79492</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4.3099999999999996</v>
      </c>
      <c r="C19" s="180">
        <f>ROUND(VALUE(SUBSTITUTE(実質収支比率等に係る経年分析!G$48,"▲","-")),2)</f>
        <v>4.57</v>
      </c>
      <c r="D19" s="180">
        <f>ROUND(VALUE(SUBSTITUTE(実質収支比率等に係る経年分析!H$48,"▲","-")),2)</f>
        <v>3.56</v>
      </c>
      <c r="E19" s="180">
        <f>ROUND(VALUE(SUBSTITUTE(実質収支比率等に係る経年分析!I$48,"▲","-")),2)</f>
        <v>3.97</v>
      </c>
      <c r="F19" s="180">
        <f>ROUND(VALUE(SUBSTITUTE(実質収支比率等に係る経年分析!J$48,"▲","-")),2)</f>
        <v>3.69</v>
      </c>
    </row>
    <row r="20" spans="1:11" x14ac:dyDescent="0.15">
      <c r="A20" s="180" t="s">
        <v>55</v>
      </c>
      <c r="B20" s="180">
        <f>ROUND(VALUE(SUBSTITUTE(実質収支比率等に係る経年分析!F$47,"▲","-")),2)</f>
        <v>14.88</v>
      </c>
      <c r="C20" s="180">
        <f>ROUND(VALUE(SUBSTITUTE(実質収支比率等に係る経年分析!G$47,"▲","-")),2)</f>
        <v>15.11</v>
      </c>
      <c r="D20" s="180">
        <f>ROUND(VALUE(SUBSTITUTE(実質収支比率等に係る経年分析!H$47,"▲","-")),2)</f>
        <v>12.38</v>
      </c>
      <c r="E20" s="180">
        <f>ROUND(VALUE(SUBSTITUTE(実質収支比率等に係る経年分析!I$47,"▲","-")),2)</f>
        <v>9.58</v>
      </c>
      <c r="F20" s="180">
        <f>ROUND(VALUE(SUBSTITUTE(実質収支比率等に係る経年分析!J$47,"▲","-")),2)</f>
        <v>8.7100000000000009</v>
      </c>
    </row>
    <row r="21" spans="1:11" x14ac:dyDescent="0.15">
      <c r="A21" s="180" t="s">
        <v>56</v>
      </c>
      <c r="B21" s="180">
        <f>IF(ISNUMBER(VALUE(SUBSTITUTE(実質収支比率等に係る経年分析!F$49,"▲","-"))),ROUND(VALUE(SUBSTITUTE(実質収支比率等に係る経年分析!F$49,"▲","-")),2),NA())</f>
        <v>1.59</v>
      </c>
      <c r="C21" s="180">
        <f>IF(ISNUMBER(VALUE(SUBSTITUTE(実質収支比率等に係る経年分析!G$49,"▲","-"))),ROUND(VALUE(SUBSTITUTE(実質収支比率等に係る経年分析!G$49,"▲","-")),2),NA())</f>
        <v>0.73</v>
      </c>
      <c r="D21" s="180">
        <f>IF(ISNUMBER(VALUE(SUBSTITUTE(実質収支比率等に係る経年分析!H$49,"▲","-"))),ROUND(VALUE(SUBSTITUTE(実質収支比率等に係る経年分析!H$49,"▲","-")),2),NA())</f>
        <v>-4.21</v>
      </c>
      <c r="E21" s="180">
        <f>IF(ISNUMBER(VALUE(SUBSTITUTE(実質収支比率等に係る経年分析!I$49,"▲","-"))),ROUND(VALUE(SUBSTITUTE(実質収支比率等に係る経年分析!I$49,"▲","-")),2),NA())</f>
        <v>0.56000000000000005</v>
      </c>
      <c r="F21" s="180">
        <f>IF(ISNUMBER(VALUE(SUBSTITUTE(実質収支比率等に係る経年分析!J$49,"▲","-"))),ROUND(VALUE(SUBSTITUTE(実質収支比率等に係る経年分析!J$49,"▲","-")),2),NA())</f>
        <v>1.35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1.36</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三島航路事業特別会計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農業機械銀行特別会計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2.2799999999999998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0.56999999999999995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4.4400000000000004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7.66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2881</v>
      </c>
      <c r="E42" s="182"/>
      <c r="F42" s="182"/>
      <c r="G42" s="182">
        <f>'実質公債費比率（分子）の構造'!L$52</f>
        <v>2878</v>
      </c>
      <c r="H42" s="182"/>
      <c r="I42" s="182"/>
      <c r="J42" s="182">
        <f>'実質公債費比率（分子）の構造'!M$52</f>
        <v>2810</v>
      </c>
      <c r="K42" s="182"/>
      <c r="L42" s="182"/>
      <c r="M42" s="182">
        <f>'実質公債費比率（分子）の構造'!N$52</f>
        <v>2724</v>
      </c>
      <c r="N42" s="182"/>
      <c r="O42" s="182"/>
      <c r="P42" s="182">
        <f>'実質公債費比率（分子）の構造'!O$52</f>
        <v>2523</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15</v>
      </c>
      <c r="C44" s="182"/>
      <c r="D44" s="182"/>
      <c r="E44" s="182">
        <f>'実質公債費比率（分子）の構造'!L$50</f>
        <v>14</v>
      </c>
      <c r="F44" s="182"/>
      <c r="G44" s="182"/>
      <c r="H44" s="182">
        <f>'実質公債費比率（分子）の構造'!M$50</f>
        <v>12</v>
      </c>
      <c r="I44" s="182"/>
      <c r="J44" s="182"/>
      <c r="K44" s="182">
        <f>'実質公債費比率（分子）の構造'!N$50</f>
        <v>11</v>
      </c>
      <c r="L44" s="182"/>
      <c r="M44" s="182"/>
      <c r="N44" s="182">
        <f>'実質公債費比率（分子）の構造'!O$50</f>
        <v>11</v>
      </c>
      <c r="O44" s="182"/>
      <c r="P44" s="182"/>
    </row>
    <row r="45" spans="1:16" x14ac:dyDescent="0.15">
      <c r="A45" s="182" t="s">
        <v>66</v>
      </c>
      <c r="B45" s="182" t="str">
        <f>'実質公債費比率（分子）の構造'!K$49</f>
        <v>-</v>
      </c>
      <c r="C45" s="182"/>
      <c r="D45" s="182"/>
      <c r="E45" s="182" t="str">
        <f>'実質公債費比率（分子）の構造'!L$49</f>
        <v>-</v>
      </c>
      <c r="F45" s="182"/>
      <c r="G45" s="182"/>
      <c r="H45" s="182">
        <f>'実質公債費比率（分子）の構造'!M$49</f>
        <v>16</v>
      </c>
      <c r="I45" s="182"/>
      <c r="J45" s="182"/>
      <c r="K45" s="182">
        <f>'実質公債費比率（分子）の構造'!N$49</f>
        <v>74</v>
      </c>
      <c r="L45" s="182"/>
      <c r="M45" s="182"/>
      <c r="N45" s="182">
        <f>'実質公債費比率（分子）の構造'!O$49</f>
        <v>92</v>
      </c>
      <c r="O45" s="182"/>
      <c r="P45" s="182"/>
    </row>
    <row r="46" spans="1:16" x14ac:dyDescent="0.15">
      <c r="A46" s="182" t="s">
        <v>67</v>
      </c>
      <c r="B46" s="182">
        <f>'実質公債費比率（分子）の構造'!K$48</f>
        <v>446</v>
      </c>
      <c r="C46" s="182"/>
      <c r="D46" s="182"/>
      <c r="E46" s="182">
        <f>'実質公債費比率（分子）の構造'!L$48</f>
        <v>462</v>
      </c>
      <c r="F46" s="182"/>
      <c r="G46" s="182"/>
      <c r="H46" s="182">
        <f>'実質公債費比率（分子）の構造'!M$48</f>
        <v>442</v>
      </c>
      <c r="I46" s="182"/>
      <c r="J46" s="182"/>
      <c r="K46" s="182">
        <f>'実質公債費比率（分子）の構造'!N$48</f>
        <v>435</v>
      </c>
      <c r="L46" s="182"/>
      <c r="M46" s="182"/>
      <c r="N46" s="182">
        <f>'実質公債費比率（分子）の構造'!O$48</f>
        <v>324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2853</v>
      </c>
      <c r="C49" s="182"/>
      <c r="D49" s="182"/>
      <c r="E49" s="182">
        <f>'実質公債費比率（分子）の構造'!L$45</f>
        <v>2904</v>
      </c>
      <c r="F49" s="182"/>
      <c r="G49" s="182"/>
      <c r="H49" s="182">
        <f>'実質公債費比率（分子）の構造'!M$45</f>
        <v>2871</v>
      </c>
      <c r="I49" s="182"/>
      <c r="J49" s="182"/>
      <c r="K49" s="182">
        <f>'実質公債費比率（分子）の構造'!N$45</f>
        <v>2863</v>
      </c>
      <c r="L49" s="182"/>
      <c r="M49" s="182"/>
      <c r="N49" s="182">
        <f>'実質公債費比率（分子）の構造'!O$45</f>
        <v>2828</v>
      </c>
      <c r="O49" s="182"/>
      <c r="P49" s="182"/>
    </row>
    <row r="50" spans="1:16" x14ac:dyDescent="0.15">
      <c r="A50" s="182" t="s">
        <v>71</v>
      </c>
      <c r="B50" s="182" t="e">
        <f>NA()</f>
        <v>#N/A</v>
      </c>
      <c r="C50" s="182">
        <f>IF(ISNUMBER('実質公債費比率（分子）の構造'!K$53),'実質公債費比率（分子）の構造'!K$53,NA())</f>
        <v>433</v>
      </c>
      <c r="D50" s="182" t="e">
        <f>NA()</f>
        <v>#N/A</v>
      </c>
      <c r="E50" s="182" t="e">
        <f>NA()</f>
        <v>#N/A</v>
      </c>
      <c r="F50" s="182">
        <f>IF(ISNUMBER('実質公債費比率（分子）の構造'!L$53),'実質公債費比率（分子）の構造'!L$53,NA())</f>
        <v>502</v>
      </c>
      <c r="G50" s="182" t="e">
        <f>NA()</f>
        <v>#N/A</v>
      </c>
      <c r="H50" s="182" t="e">
        <f>NA()</f>
        <v>#N/A</v>
      </c>
      <c r="I50" s="182">
        <f>IF(ISNUMBER('実質公債費比率（分子）の構造'!M$53),'実質公債費比率（分子）の構造'!M$53,NA())</f>
        <v>531</v>
      </c>
      <c r="J50" s="182" t="e">
        <f>NA()</f>
        <v>#N/A</v>
      </c>
      <c r="K50" s="182" t="e">
        <f>NA()</f>
        <v>#N/A</v>
      </c>
      <c r="L50" s="182">
        <f>IF(ISNUMBER('実質公債費比率（分子）の構造'!N$53),'実質公債費比率（分子）の構造'!N$53,NA())</f>
        <v>660</v>
      </c>
      <c r="M50" s="182" t="e">
        <f>NA()</f>
        <v>#N/A</v>
      </c>
      <c r="N50" s="182" t="e">
        <f>NA()</f>
        <v>#N/A</v>
      </c>
      <c r="O50" s="182">
        <f>IF(ISNUMBER('実質公債費比率（分子）の構造'!O$53),'実質公債費比率（分子）の構造'!O$53,NA())</f>
        <v>733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24462</v>
      </c>
      <c r="E56" s="181"/>
      <c r="F56" s="181"/>
      <c r="G56" s="181">
        <f>'将来負担比率（分子）の構造'!J$52</f>
        <v>23739</v>
      </c>
      <c r="H56" s="181"/>
      <c r="I56" s="181"/>
      <c r="J56" s="181">
        <f>'将来負担比率（分子）の構造'!K$52</f>
        <v>23257</v>
      </c>
      <c r="K56" s="181"/>
      <c r="L56" s="181"/>
      <c r="M56" s="181">
        <f>'将来負担比率（分子）の構造'!L$52</f>
        <v>22721</v>
      </c>
      <c r="N56" s="181"/>
      <c r="O56" s="181"/>
      <c r="P56" s="181">
        <f>'将来負担比率（分子）の構造'!M$52</f>
        <v>23533</v>
      </c>
    </row>
    <row r="57" spans="1:16" x14ac:dyDescent="0.15">
      <c r="A57" s="181" t="s">
        <v>42</v>
      </c>
      <c r="B57" s="181"/>
      <c r="C57" s="181"/>
      <c r="D57" s="181">
        <f>'将来負担比率（分子）の構造'!I$51</f>
        <v>440</v>
      </c>
      <c r="E57" s="181"/>
      <c r="F57" s="181"/>
      <c r="G57" s="181">
        <f>'将来負担比率（分子）の構造'!J$51</f>
        <v>430</v>
      </c>
      <c r="H57" s="181"/>
      <c r="I57" s="181"/>
      <c r="J57" s="181">
        <f>'将来負担比率（分子）の構造'!K$51</f>
        <v>539</v>
      </c>
      <c r="K57" s="181"/>
      <c r="L57" s="181"/>
      <c r="M57" s="181">
        <f>'将来負担比率（分子）の構造'!L$51</f>
        <v>766</v>
      </c>
      <c r="N57" s="181"/>
      <c r="O57" s="181"/>
      <c r="P57" s="181">
        <f>'将来負担比率（分子）の構造'!M$51</f>
        <v>712</v>
      </c>
    </row>
    <row r="58" spans="1:16" x14ac:dyDescent="0.15">
      <c r="A58" s="181" t="s">
        <v>41</v>
      </c>
      <c r="B58" s="181"/>
      <c r="C58" s="181"/>
      <c r="D58" s="181">
        <f>'将来負担比率（分子）の構造'!I$50</f>
        <v>8406</v>
      </c>
      <c r="E58" s="181"/>
      <c r="F58" s="181"/>
      <c r="G58" s="181">
        <f>'将来負担比率（分子）の構造'!J$50</f>
        <v>8494</v>
      </c>
      <c r="H58" s="181"/>
      <c r="I58" s="181"/>
      <c r="J58" s="181">
        <f>'将来負担比率（分子）の構造'!K$50</f>
        <v>7943</v>
      </c>
      <c r="K58" s="181"/>
      <c r="L58" s="181"/>
      <c r="M58" s="181">
        <f>'将来負担比率（分子）の構造'!L$50</f>
        <v>7010</v>
      </c>
      <c r="N58" s="181"/>
      <c r="O58" s="181"/>
      <c r="P58" s="181">
        <f>'将来負担比率（分子）の構造'!M$50</f>
        <v>5075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1267</v>
      </c>
      <c r="C62" s="181"/>
      <c r="D62" s="181"/>
      <c r="E62" s="181">
        <f>'将来負担比率（分子）の構造'!J$45</f>
        <v>1157</v>
      </c>
      <c r="F62" s="181"/>
      <c r="G62" s="181"/>
      <c r="H62" s="181">
        <f>'将来負担比率（分子）の構造'!K$45</f>
        <v>974</v>
      </c>
      <c r="I62" s="181"/>
      <c r="J62" s="181"/>
      <c r="K62" s="181">
        <f>'将来負担比率（分子）の構造'!L$45</f>
        <v>617</v>
      </c>
      <c r="L62" s="181"/>
      <c r="M62" s="181"/>
      <c r="N62" s="181">
        <f>'将来負担比率（分子）の構造'!M$45</f>
        <v>646</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1092</v>
      </c>
      <c r="I63" s="181"/>
      <c r="J63" s="181"/>
      <c r="K63" s="181">
        <f>'将来負担比率（分子）の構造'!L$44</f>
        <v>1198</v>
      </c>
      <c r="L63" s="181"/>
      <c r="M63" s="181"/>
      <c r="N63" s="181">
        <f>'将来負担比率（分子）の構造'!M$44</f>
        <v>1113</v>
      </c>
      <c r="O63" s="181"/>
      <c r="P63" s="181"/>
    </row>
    <row r="64" spans="1:16" x14ac:dyDescent="0.15">
      <c r="A64" s="181" t="s">
        <v>33</v>
      </c>
      <c r="B64" s="181">
        <f>'将来負担比率（分子）の構造'!I$43</f>
        <v>4472</v>
      </c>
      <c r="C64" s="181"/>
      <c r="D64" s="181"/>
      <c r="E64" s="181">
        <f>'将来負担比率（分子）の構造'!J$43</f>
        <v>4248</v>
      </c>
      <c r="F64" s="181"/>
      <c r="G64" s="181"/>
      <c r="H64" s="181">
        <f>'将来負担比率（分子）の構造'!K$43</f>
        <v>4086</v>
      </c>
      <c r="I64" s="181"/>
      <c r="J64" s="181"/>
      <c r="K64" s="181">
        <f>'将来負担比率（分子）の構造'!L$43</f>
        <v>3620</v>
      </c>
      <c r="L64" s="181"/>
      <c r="M64" s="181"/>
      <c r="N64" s="181">
        <f>'将来負担比率（分子）の構造'!M$43</f>
        <v>3511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26603</v>
      </c>
      <c r="C66" s="181"/>
      <c r="D66" s="181"/>
      <c r="E66" s="181">
        <f>'将来負担比率（分子）の構造'!J$41</f>
        <v>26067</v>
      </c>
      <c r="F66" s="181"/>
      <c r="G66" s="181"/>
      <c r="H66" s="181">
        <f>'将来負担比率（分子）の構造'!K$41</f>
        <v>26287</v>
      </c>
      <c r="I66" s="181"/>
      <c r="J66" s="181"/>
      <c r="K66" s="181">
        <f>'将来負担比率（分子）の構造'!L$41</f>
        <v>26357</v>
      </c>
      <c r="L66" s="181"/>
      <c r="M66" s="181"/>
      <c r="N66" s="181">
        <f>'将来負担比率（分子）の構造'!M$41</f>
        <v>27757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699</v>
      </c>
      <c r="J67" s="181" t="e">
        <f>NA()</f>
        <v>#N/A</v>
      </c>
      <c r="K67" s="181" t="e">
        <f>NA()</f>
        <v>#N/A</v>
      </c>
      <c r="L67" s="181">
        <f>IF(ISNUMBER('将来負担比率（分子）の構造'!L$53), IF('将来負担比率（分子）の構造'!L$53 &lt; 0, 0, '将来負担比率（分子）の構造'!L$53), NA())</f>
        <v>1297</v>
      </c>
      <c r="M67" s="181" t="e">
        <f>NA()</f>
        <v>#N/A</v>
      </c>
      <c r="N67" s="181" t="e">
        <f>NA()</f>
        <v>#N/A</v>
      </c>
      <c r="O67" s="181">
        <f>IF(ISNUMBER('将来負担比率（分子）の構造'!M$53), IF('将来負担比率（分子）の構造'!M$53 &lt; 0, 0, '将来負担比率（分子）の構造'!M$53), NA())</f>
        <v>3708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1603</v>
      </c>
      <c r="C72" s="185">
        <f>基金残高に係る経年分析!G55</f>
        <v>1204</v>
      </c>
      <c r="D72" s="185">
        <f>基金残高に係る経年分析!H55</f>
        <v>1054</v>
      </c>
    </row>
    <row r="73" spans="1:16" x14ac:dyDescent="0.15">
      <c r="A73" s="184" t="s">
        <v>78</v>
      </c>
      <c r="B73" s="185">
        <f>基金残高に係る経年分析!F56</f>
        <v>2764</v>
      </c>
      <c r="C73" s="185">
        <f>基金残高に係る経年分析!G56</f>
        <v>1765</v>
      </c>
      <c r="D73" s="185">
        <f>基金残高に係る経年分析!H56</f>
        <v>765</v>
      </c>
    </row>
    <row r="74" spans="1:16" x14ac:dyDescent="0.15">
      <c r="A74" s="184" t="s">
        <v>79</v>
      </c>
      <c r="B74" s="185">
        <f>基金残高に係る経年分析!F57</f>
        <v>6052</v>
      </c>
      <c r="C74" s="185">
        <f>基金残高に係る経年分析!G57</f>
        <v>6050</v>
      </c>
      <c r="D74" s="185">
        <f>基金残高に係る経年分析!H57</f>
        <v>6106</v>
      </c>
    </row>
  </sheetData>
  <sheetProtection algorithmName="SHA-512" hashValue="d33/tXyxVCThM2RAr946WEwTvQFLHQgQAw1UwpB0YjsRgW+mKU9yL++V+sPQgeEUypNUpz5G4Sr+MhsecEhLpg==" saltValue="IPYqkSnzUIru0OrApUrv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225</v>
      </c>
      <c r="C5" s="709"/>
      <c r="D5" s="709"/>
      <c r="E5" s="709"/>
      <c r="F5" s="709"/>
      <c r="G5" s="709"/>
      <c r="H5" s="709"/>
      <c r="I5" s="709"/>
      <c r="J5" s="709"/>
      <c r="K5" s="709"/>
      <c r="L5" s="709"/>
      <c r="M5" s="709"/>
      <c r="N5" s="709"/>
      <c r="O5" s="709"/>
      <c r="P5" s="709"/>
      <c r="Q5" s="710"/>
      <c r="R5" s="695">
        <v>2273377</v>
      </c>
      <c r="S5" s="696"/>
      <c r="T5" s="696"/>
      <c r="U5" s="696"/>
      <c r="V5" s="696"/>
      <c r="W5" s="696"/>
      <c r="X5" s="696"/>
      <c r="Y5" s="739"/>
      <c r="Z5" s="757">
        <v>8.6</v>
      </c>
      <c r="AA5" s="757"/>
      <c r="AB5" s="757"/>
      <c r="AC5" s="757"/>
      <c r="AD5" s="758">
        <v>2273377</v>
      </c>
      <c r="AE5" s="758"/>
      <c r="AF5" s="758"/>
      <c r="AG5" s="758"/>
      <c r="AH5" s="758"/>
      <c r="AI5" s="758"/>
      <c r="AJ5" s="758"/>
      <c r="AK5" s="758"/>
      <c r="AL5" s="740">
        <v>19.2</v>
      </c>
      <c r="AM5" s="713"/>
      <c r="AN5" s="713"/>
      <c r="AO5" s="741"/>
      <c r="AP5" s="708" t="s">
        <v>226</v>
      </c>
      <c r="AQ5" s="709"/>
      <c r="AR5" s="709"/>
      <c r="AS5" s="709"/>
      <c r="AT5" s="709"/>
      <c r="AU5" s="709"/>
      <c r="AV5" s="709"/>
      <c r="AW5" s="709"/>
      <c r="AX5" s="709"/>
      <c r="AY5" s="709"/>
      <c r="AZ5" s="709"/>
      <c r="BA5" s="709"/>
      <c r="BB5" s="709"/>
      <c r="BC5" s="709"/>
      <c r="BD5" s="709"/>
      <c r="BE5" s="709"/>
      <c r="BF5" s="710"/>
      <c r="BG5" s="640">
        <v>2270467</v>
      </c>
      <c r="BH5" s="641"/>
      <c r="BI5" s="641"/>
      <c r="BJ5" s="641"/>
      <c r="BK5" s="641"/>
      <c r="BL5" s="641"/>
      <c r="BM5" s="641"/>
      <c r="BN5" s="642"/>
      <c r="BO5" s="677">
        <v>99.9</v>
      </c>
      <c r="BP5" s="677"/>
      <c r="BQ5" s="677"/>
      <c r="BR5" s="677"/>
      <c r="BS5" s="678" t="s">
        <v>126</v>
      </c>
      <c r="BT5" s="678"/>
      <c r="BU5" s="678"/>
      <c r="BV5" s="678"/>
      <c r="BW5" s="678"/>
      <c r="BX5" s="678"/>
      <c r="BY5" s="678"/>
      <c r="BZ5" s="678"/>
      <c r="CA5" s="678"/>
      <c r="CB5" s="728"/>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288926</v>
      </c>
      <c r="S6" s="641"/>
      <c r="T6" s="641"/>
      <c r="U6" s="641"/>
      <c r="V6" s="641"/>
      <c r="W6" s="641"/>
      <c r="X6" s="641"/>
      <c r="Y6" s="642"/>
      <c r="Z6" s="677">
        <v>1.1000000000000001</v>
      </c>
      <c r="AA6" s="677"/>
      <c r="AB6" s="677"/>
      <c r="AC6" s="677"/>
      <c r="AD6" s="678">
        <v>288926</v>
      </c>
      <c r="AE6" s="678"/>
      <c r="AF6" s="678"/>
      <c r="AG6" s="678"/>
      <c r="AH6" s="678"/>
      <c r="AI6" s="678"/>
      <c r="AJ6" s="678"/>
      <c r="AK6" s="678"/>
      <c r="AL6" s="643">
        <v>2.4</v>
      </c>
      <c r="AM6" s="644"/>
      <c r="AN6" s="644"/>
      <c r="AO6" s="679"/>
      <c r="AP6" s="637" t="s">
        <v>231</v>
      </c>
      <c r="AQ6" s="638"/>
      <c r="AR6" s="638"/>
      <c r="AS6" s="638"/>
      <c r="AT6" s="638"/>
      <c r="AU6" s="638"/>
      <c r="AV6" s="638"/>
      <c r="AW6" s="638"/>
      <c r="AX6" s="638"/>
      <c r="AY6" s="638"/>
      <c r="AZ6" s="638"/>
      <c r="BA6" s="638"/>
      <c r="BB6" s="638"/>
      <c r="BC6" s="638"/>
      <c r="BD6" s="638"/>
      <c r="BE6" s="638"/>
      <c r="BF6" s="639"/>
      <c r="BG6" s="640">
        <v>2270467</v>
      </c>
      <c r="BH6" s="641"/>
      <c r="BI6" s="641"/>
      <c r="BJ6" s="641"/>
      <c r="BK6" s="641"/>
      <c r="BL6" s="641"/>
      <c r="BM6" s="641"/>
      <c r="BN6" s="642"/>
      <c r="BO6" s="677">
        <v>99.9</v>
      </c>
      <c r="BP6" s="677"/>
      <c r="BQ6" s="677"/>
      <c r="BR6" s="677"/>
      <c r="BS6" s="678" t="s">
        <v>126</v>
      </c>
      <c r="BT6" s="678"/>
      <c r="BU6" s="678"/>
      <c r="BV6" s="678"/>
      <c r="BW6" s="678"/>
      <c r="BX6" s="678"/>
      <c r="BY6" s="678"/>
      <c r="BZ6" s="678"/>
      <c r="CA6" s="678"/>
      <c r="CB6" s="728"/>
      <c r="CD6" s="698" t="s">
        <v>232</v>
      </c>
      <c r="CE6" s="699"/>
      <c r="CF6" s="699"/>
      <c r="CG6" s="699"/>
      <c r="CH6" s="699"/>
      <c r="CI6" s="699"/>
      <c r="CJ6" s="699"/>
      <c r="CK6" s="699"/>
      <c r="CL6" s="699"/>
      <c r="CM6" s="699"/>
      <c r="CN6" s="699"/>
      <c r="CO6" s="699"/>
      <c r="CP6" s="699"/>
      <c r="CQ6" s="700"/>
      <c r="CR6" s="640">
        <v>136581</v>
      </c>
      <c r="CS6" s="641"/>
      <c r="CT6" s="641"/>
      <c r="CU6" s="641"/>
      <c r="CV6" s="641"/>
      <c r="CW6" s="641"/>
      <c r="CX6" s="641"/>
      <c r="CY6" s="642"/>
      <c r="CZ6" s="740">
        <v>0.5</v>
      </c>
      <c r="DA6" s="713"/>
      <c r="DB6" s="713"/>
      <c r="DC6" s="743"/>
      <c r="DD6" s="646" t="s">
        <v>233</v>
      </c>
      <c r="DE6" s="641"/>
      <c r="DF6" s="641"/>
      <c r="DG6" s="641"/>
      <c r="DH6" s="641"/>
      <c r="DI6" s="641"/>
      <c r="DJ6" s="641"/>
      <c r="DK6" s="641"/>
      <c r="DL6" s="641"/>
      <c r="DM6" s="641"/>
      <c r="DN6" s="641"/>
      <c r="DO6" s="641"/>
      <c r="DP6" s="642"/>
      <c r="DQ6" s="646">
        <v>136509</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1185</v>
      </c>
      <c r="S7" s="641"/>
      <c r="T7" s="641"/>
      <c r="U7" s="641"/>
      <c r="V7" s="641"/>
      <c r="W7" s="641"/>
      <c r="X7" s="641"/>
      <c r="Y7" s="642"/>
      <c r="Z7" s="677">
        <v>0</v>
      </c>
      <c r="AA7" s="677"/>
      <c r="AB7" s="677"/>
      <c r="AC7" s="677"/>
      <c r="AD7" s="678">
        <v>1185</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914731</v>
      </c>
      <c r="BH7" s="641"/>
      <c r="BI7" s="641"/>
      <c r="BJ7" s="641"/>
      <c r="BK7" s="641"/>
      <c r="BL7" s="641"/>
      <c r="BM7" s="641"/>
      <c r="BN7" s="642"/>
      <c r="BO7" s="677">
        <v>40.200000000000003</v>
      </c>
      <c r="BP7" s="677"/>
      <c r="BQ7" s="677"/>
      <c r="BR7" s="677"/>
      <c r="BS7" s="678" t="s">
        <v>233</v>
      </c>
      <c r="BT7" s="678"/>
      <c r="BU7" s="678"/>
      <c r="BV7" s="678"/>
      <c r="BW7" s="678"/>
      <c r="BX7" s="678"/>
      <c r="BY7" s="678"/>
      <c r="BZ7" s="678"/>
      <c r="CA7" s="678"/>
      <c r="CB7" s="728"/>
      <c r="CD7" s="673" t="s">
        <v>236</v>
      </c>
      <c r="CE7" s="674"/>
      <c r="CF7" s="674"/>
      <c r="CG7" s="674"/>
      <c r="CH7" s="674"/>
      <c r="CI7" s="674"/>
      <c r="CJ7" s="674"/>
      <c r="CK7" s="674"/>
      <c r="CL7" s="674"/>
      <c r="CM7" s="674"/>
      <c r="CN7" s="674"/>
      <c r="CO7" s="674"/>
      <c r="CP7" s="674"/>
      <c r="CQ7" s="675"/>
      <c r="CR7" s="640">
        <v>3766609</v>
      </c>
      <c r="CS7" s="641"/>
      <c r="CT7" s="641"/>
      <c r="CU7" s="641"/>
      <c r="CV7" s="641"/>
      <c r="CW7" s="641"/>
      <c r="CX7" s="641"/>
      <c r="CY7" s="642"/>
      <c r="CZ7" s="677">
        <v>14.6</v>
      </c>
      <c r="DA7" s="677"/>
      <c r="DB7" s="677"/>
      <c r="DC7" s="677"/>
      <c r="DD7" s="646">
        <v>654653</v>
      </c>
      <c r="DE7" s="641"/>
      <c r="DF7" s="641"/>
      <c r="DG7" s="641"/>
      <c r="DH7" s="641"/>
      <c r="DI7" s="641"/>
      <c r="DJ7" s="641"/>
      <c r="DK7" s="641"/>
      <c r="DL7" s="641"/>
      <c r="DM7" s="641"/>
      <c r="DN7" s="641"/>
      <c r="DO7" s="641"/>
      <c r="DP7" s="642"/>
      <c r="DQ7" s="646">
        <v>2044517</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5403</v>
      </c>
      <c r="S8" s="641"/>
      <c r="T8" s="641"/>
      <c r="U8" s="641"/>
      <c r="V8" s="641"/>
      <c r="W8" s="641"/>
      <c r="X8" s="641"/>
      <c r="Y8" s="642"/>
      <c r="Z8" s="677">
        <v>0</v>
      </c>
      <c r="AA8" s="677"/>
      <c r="AB8" s="677"/>
      <c r="AC8" s="677"/>
      <c r="AD8" s="678">
        <v>5403</v>
      </c>
      <c r="AE8" s="678"/>
      <c r="AF8" s="678"/>
      <c r="AG8" s="678"/>
      <c r="AH8" s="678"/>
      <c r="AI8" s="678"/>
      <c r="AJ8" s="678"/>
      <c r="AK8" s="678"/>
      <c r="AL8" s="643">
        <v>0</v>
      </c>
      <c r="AM8" s="644"/>
      <c r="AN8" s="644"/>
      <c r="AO8" s="679"/>
      <c r="AP8" s="637" t="s">
        <v>238</v>
      </c>
      <c r="AQ8" s="638"/>
      <c r="AR8" s="638"/>
      <c r="AS8" s="638"/>
      <c r="AT8" s="638"/>
      <c r="AU8" s="638"/>
      <c r="AV8" s="638"/>
      <c r="AW8" s="638"/>
      <c r="AX8" s="638"/>
      <c r="AY8" s="638"/>
      <c r="AZ8" s="638"/>
      <c r="BA8" s="638"/>
      <c r="BB8" s="638"/>
      <c r="BC8" s="638"/>
      <c r="BD8" s="638"/>
      <c r="BE8" s="638"/>
      <c r="BF8" s="639"/>
      <c r="BG8" s="640">
        <v>43031</v>
      </c>
      <c r="BH8" s="641"/>
      <c r="BI8" s="641"/>
      <c r="BJ8" s="641"/>
      <c r="BK8" s="641"/>
      <c r="BL8" s="641"/>
      <c r="BM8" s="641"/>
      <c r="BN8" s="642"/>
      <c r="BO8" s="677">
        <v>1.9</v>
      </c>
      <c r="BP8" s="677"/>
      <c r="BQ8" s="677"/>
      <c r="BR8" s="677"/>
      <c r="BS8" s="646" t="s">
        <v>233</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5785259</v>
      </c>
      <c r="CS8" s="641"/>
      <c r="CT8" s="641"/>
      <c r="CU8" s="641"/>
      <c r="CV8" s="641"/>
      <c r="CW8" s="641"/>
      <c r="CX8" s="641"/>
      <c r="CY8" s="642"/>
      <c r="CZ8" s="677">
        <v>22.4</v>
      </c>
      <c r="DA8" s="677"/>
      <c r="DB8" s="677"/>
      <c r="DC8" s="677"/>
      <c r="DD8" s="646">
        <v>6408</v>
      </c>
      <c r="DE8" s="641"/>
      <c r="DF8" s="641"/>
      <c r="DG8" s="641"/>
      <c r="DH8" s="641"/>
      <c r="DI8" s="641"/>
      <c r="DJ8" s="641"/>
      <c r="DK8" s="641"/>
      <c r="DL8" s="641"/>
      <c r="DM8" s="641"/>
      <c r="DN8" s="641"/>
      <c r="DO8" s="641"/>
      <c r="DP8" s="642"/>
      <c r="DQ8" s="646">
        <v>3150021</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2959</v>
      </c>
      <c r="S9" s="641"/>
      <c r="T9" s="641"/>
      <c r="U9" s="641"/>
      <c r="V9" s="641"/>
      <c r="W9" s="641"/>
      <c r="X9" s="641"/>
      <c r="Y9" s="642"/>
      <c r="Z9" s="677">
        <v>0</v>
      </c>
      <c r="AA9" s="677"/>
      <c r="AB9" s="677"/>
      <c r="AC9" s="677"/>
      <c r="AD9" s="678">
        <v>2959</v>
      </c>
      <c r="AE9" s="678"/>
      <c r="AF9" s="678"/>
      <c r="AG9" s="678"/>
      <c r="AH9" s="678"/>
      <c r="AI9" s="678"/>
      <c r="AJ9" s="678"/>
      <c r="AK9" s="678"/>
      <c r="AL9" s="643">
        <v>0</v>
      </c>
      <c r="AM9" s="644"/>
      <c r="AN9" s="644"/>
      <c r="AO9" s="679"/>
      <c r="AP9" s="637" t="s">
        <v>241</v>
      </c>
      <c r="AQ9" s="638"/>
      <c r="AR9" s="638"/>
      <c r="AS9" s="638"/>
      <c r="AT9" s="638"/>
      <c r="AU9" s="638"/>
      <c r="AV9" s="638"/>
      <c r="AW9" s="638"/>
      <c r="AX9" s="638"/>
      <c r="AY9" s="638"/>
      <c r="AZ9" s="638"/>
      <c r="BA9" s="638"/>
      <c r="BB9" s="638"/>
      <c r="BC9" s="638"/>
      <c r="BD9" s="638"/>
      <c r="BE9" s="638"/>
      <c r="BF9" s="639"/>
      <c r="BG9" s="640">
        <v>736155</v>
      </c>
      <c r="BH9" s="641"/>
      <c r="BI9" s="641"/>
      <c r="BJ9" s="641"/>
      <c r="BK9" s="641"/>
      <c r="BL9" s="641"/>
      <c r="BM9" s="641"/>
      <c r="BN9" s="642"/>
      <c r="BO9" s="677">
        <v>32.4</v>
      </c>
      <c r="BP9" s="677"/>
      <c r="BQ9" s="677"/>
      <c r="BR9" s="677"/>
      <c r="BS9" s="646" t="s">
        <v>126</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2875722</v>
      </c>
      <c r="CS9" s="641"/>
      <c r="CT9" s="641"/>
      <c r="CU9" s="641"/>
      <c r="CV9" s="641"/>
      <c r="CW9" s="641"/>
      <c r="CX9" s="641"/>
      <c r="CY9" s="642"/>
      <c r="CZ9" s="677">
        <v>11.1</v>
      </c>
      <c r="DA9" s="677"/>
      <c r="DB9" s="677"/>
      <c r="DC9" s="677"/>
      <c r="DD9" s="646">
        <v>981502</v>
      </c>
      <c r="DE9" s="641"/>
      <c r="DF9" s="641"/>
      <c r="DG9" s="641"/>
      <c r="DH9" s="641"/>
      <c r="DI9" s="641"/>
      <c r="DJ9" s="641"/>
      <c r="DK9" s="641"/>
      <c r="DL9" s="641"/>
      <c r="DM9" s="641"/>
      <c r="DN9" s="641"/>
      <c r="DO9" s="641"/>
      <c r="DP9" s="642"/>
      <c r="DQ9" s="646">
        <v>1735729</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126</v>
      </c>
      <c r="S10" s="641"/>
      <c r="T10" s="641"/>
      <c r="U10" s="641"/>
      <c r="V10" s="641"/>
      <c r="W10" s="641"/>
      <c r="X10" s="641"/>
      <c r="Y10" s="642"/>
      <c r="Z10" s="677" t="s">
        <v>126</v>
      </c>
      <c r="AA10" s="677"/>
      <c r="AB10" s="677"/>
      <c r="AC10" s="677"/>
      <c r="AD10" s="678" t="s">
        <v>233</v>
      </c>
      <c r="AE10" s="678"/>
      <c r="AF10" s="678"/>
      <c r="AG10" s="678"/>
      <c r="AH10" s="678"/>
      <c r="AI10" s="678"/>
      <c r="AJ10" s="678"/>
      <c r="AK10" s="678"/>
      <c r="AL10" s="643" t="s">
        <v>126</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71206</v>
      </c>
      <c r="BH10" s="641"/>
      <c r="BI10" s="641"/>
      <c r="BJ10" s="641"/>
      <c r="BK10" s="641"/>
      <c r="BL10" s="641"/>
      <c r="BM10" s="641"/>
      <c r="BN10" s="642"/>
      <c r="BO10" s="677">
        <v>3.1</v>
      </c>
      <c r="BP10" s="677"/>
      <c r="BQ10" s="677"/>
      <c r="BR10" s="677"/>
      <c r="BS10" s="646" t="s">
        <v>233</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t="s">
        <v>233</v>
      </c>
      <c r="CS10" s="641"/>
      <c r="CT10" s="641"/>
      <c r="CU10" s="641"/>
      <c r="CV10" s="641"/>
      <c r="CW10" s="641"/>
      <c r="CX10" s="641"/>
      <c r="CY10" s="642"/>
      <c r="CZ10" s="677" t="s">
        <v>126</v>
      </c>
      <c r="DA10" s="677"/>
      <c r="DB10" s="677"/>
      <c r="DC10" s="677"/>
      <c r="DD10" s="646" t="s">
        <v>126</v>
      </c>
      <c r="DE10" s="641"/>
      <c r="DF10" s="641"/>
      <c r="DG10" s="641"/>
      <c r="DH10" s="641"/>
      <c r="DI10" s="641"/>
      <c r="DJ10" s="641"/>
      <c r="DK10" s="641"/>
      <c r="DL10" s="641"/>
      <c r="DM10" s="641"/>
      <c r="DN10" s="641"/>
      <c r="DO10" s="641"/>
      <c r="DP10" s="642"/>
      <c r="DQ10" s="646" t="s">
        <v>233</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469886</v>
      </c>
      <c r="S11" s="641"/>
      <c r="T11" s="641"/>
      <c r="U11" s="641"/>
      <c r="V11" s="641"/>
      <c r="W11" s="641"/>
      <c r="X11" s="641"/>
      <c r="Y11" s="642"/>
      <c r="Z11" s="643">
        <v>1.8</v>
      </c>
      <c r="AA11" s="644"/>
      <c r="AB11" s="644"/>
      <c r="AC11" s="645"/>
      <c r="AD11" s="646">
        <v>469886</v>
      </c>
      <c r="AE11" s="641"/>
      <c r="AF11" s="641"/>
      <c r="AG11" s="641"/>
      <c r="AH11" s="641"/>
      <c r="AI11" s="641"/>
      <c r="AJ11" s="641"/>
      <c r="AK11" s="642"/>
      <c r="AL11" s="643">
        <v>4</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64339</v>
      </c>
      <c r="BH11" s="641"/>
      <c r="BI11" s="641"/>
      <c r="BJ11" s="641"/>
      <c r="BK11" s="641"/>
      <c r="BL11" s="641"/>
      <c r="BM11" s="641"/>
      <c r="BN11" s="642"/>
      <c r="BO11" s="677">
        <v>2.8</v>
      </c>
      <c r="BP11" s="677"/>
      <c r="BQ11" s="677"/>
      <c r="BR11" s="677"/>
      <c r="BS11" s="646" t="s">
        <v>126</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2392402</v>
      </c>
      <c r="CS11" s="641"/>
      <c r="CT11" s="641"/>
      <c r="CU11" s="641"/>
      <c r="CV11" s="641"/>
      <c r="CW11" s="641"/>
      <c r="CX11" s="641"/>
      <c r="CY11" s="642"/>
      <c r="CZ11" s="677">
        <v>9.3000000000000007</v>
      </c>
      <c r="DA11" s="677"/>
      <c r="DB11" s="677"/>
      <c r="DC11" s="677"/>
      <c r="DD11" s="646">
        <v>635526</v>
      </c>
      <c r="DE11" s="641"/>
      <c r="DF11" s="641"/>
      <c r="DG11" s="641"/>
      <c r="DH11" s="641"/>
      <c r="DI11" s="641"/>
      <c r="DJ11" s="641"/>
      <c r="DK11" s="641"/>
      <c r="DL11" s="641"/>
      <c r="DM11" s="641"/>
      <c r="DN11" s="641"/>
      <c r="DO11" s="641"/>
      <c r="DP11" s="642"/>
      <c r="DQ11" s="646">
        <v>743297</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1925</v>
      </c>
      <c r="S12" s="641"/>
      <c r="T12" s="641"/>
      <c r="U12" s="641"/>
      <c r="V12" s="641"/>
      <c r="W12" s="641"/>
      <c r="X12" s="641"/>
      <c r="Y12" s="642"/>
      <c r="Z12" s="677">
        <v>0</v>
      </c>
      <c r="AA12" s="677"/>
      <c r="AB12" s="677"/>
      <c r="AC12" s="677"/>
      <c r="AD12" s="678">
        <v>1925</v>
      </c>
      <c r="AE12" s="678"/>
      <c r="AF12" s="678"/>
      <c r="AG12" s="678"/>
      <c r="AH12" s="678"/>
      <c r="AI12" s="678"/>
      <c r="AJ12" s="678"/>
      <c r="AK12" s="678"/>
      <c r="AL12" s="643">
        <v>0</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1026259</v>
      </c>
      <c r="BH12" s="641"/>
      <c r="BI12" s="641"/>
      <c r="BJ12" s="641"/>
      <c r="BK12" s="641"/>
      <c r="BL12" s="641"/>
      <c r="BM12" s="641"/>
      <c r="BN12" s="642"/>
      <c r="BO12" s="677">
        <v>45.1</v>
      </c>
      <c r="BP12" s="677"/>
      <c r="BQ12" s="677"/>
      <c r="BR12" s="677"/>
      <c r="BS12" s="646" t="s">
        <v>126</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1123512</v>
      </c>
      <c r="CS12" s="641"/>
      <c r="CT12" s="641"/>
      <c r="CU12" s="641"/>
      <c r="CV12" s="641"/>
      <c r="CW12" s="641"/>
      <c r="CX12" s="641"/>
      <c r="CY12" s="642"/>
      <c r="CZ12" s="677">
        <v>4.4000000000000004</v>
      </c>
      <c r="DA12" s="677"/>
      <c r="DB12" s="677"/>
      <c r="DC12" s="677"/>
      <c r="DD12" s="646">
        <v>56214</v>
      </c>
      <c r="DE12" s="641"/>
      <c r="DF12" s="641"/>
      <c r="DG12" s="641"/>
      <c r="DH12" s="641"/>
      <c r="DI12" s="641"/>
      <c r="DJ12" s="641"/>
      <c r="DK12" s="641"/>
      <c r="DL12" s="641"/>
      <c r="DM12" s="641"/>
      <c r="DN12" s="641"/>
      <c r="DO12" s="641"/>
      <c r="DP12" s="642"/>
      <c r="DQ12" s="646">
        <v>537557</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126</v>
      </c>
      <c r="S13" s="641"/>
      <c r="T13" s="641"/>
      <c r="U13" s="641"/>
      <c r="V13" s="641"/>
      <c r="W13" s="641"/>
      <c r="X13" s="641"/>
      <c r="Y13" s="642"/>
      <c r="Z13" s="677" t="s">
        <v>233</v>
      </c>
      <c r="AA13" s="677"/>
      <c r="AB13" s="677"/>
      <c r="AC13" s="677"/>
      <c r="AD13" s="678" t="s">
        <v>126</v>
      </c>
      <c r="AE13" s="678"/>
      <c r="AF13" s="678"/>
      <c r="AG13" s="678"/>
      <c r="AH13" s="678"/>
      <c r="AI13" s="678"/>
      <c r="AJ13" s="678"/>
      <c r="AK13" s="678"/>
      <c r="AL13" s="643" t="s">
        <v>233</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1013617</v>
      </c>
      <c r="BH13" s="641"/>
      <c r="BI13" s="641"/>
      <c r="BJ13" s="641"/>
      <c r="BK13" s="641"/>
      <c r="BL13" s="641"/>
      <c r="BM13" s="641"/>
      <c r="BN13" s="642"/>
      <c r="BO13" s="677">
        <v>44.6</v>
      </c>
      <c r="BP13" s="677"/>
      <c r="BQ13" s="677"/>
      <c r="BR13" s="677"/>
      <c r="BS13" s="646" t="s">
        <v>233</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1489327</v>
      </c>
      <c r="CS13" s="641"/>
      <c r="CT13" s="641"/>
      <c r="CU13" s="641"/>
      <c r="CV13" s="641"/>
      <c r="CW13" s="641"/>
      <c r="CX13" s="641"/>
      <c r="CY13" s="642"/>
      <c r="CZ13" s="677">
        <v>5.8</v>
      </c>
      <c r="DA13" s="677"/>
      <c r="DB13" s="677"/>
      <c r="DC13" s="677"/>
      <c r="DD13" s="646">
        <v>965546</v>
      </c>
      <c r="DE13" s="641"/>
      <c r="DF13" s="641"/>
      <c r="DG13" s="641"/>
      <c r="DH13" s="641"/>
      <c r="DI13" s="641"/>
      <c r="DJ13" s="641"/>
      <c r="DK13" s="641"/>
      <c r="DL13" s="641"/>
      <c r="DM13" s="641"/>
      <c r="DN13" s="641"/>
      <c r="DO13" s="641"/>
      <c r="DP13" s="642"/>
      <c r="DQ13" s="646">
        <v>635885</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30088</v>
      </c>
      <c r="S14" s="641"/>
      <c r="T14" s="641"/>
      <c r="U14" s="641"/>
      <c r="V14" s="641"/>
      <c r="W14" s="641"/>
      <c r="X14" s="641"/>
      <c r="Y14" s="642"/>
      <c r="Z14" s="677">
        <v>0.1</v>
      </c>
      <c r="AA14" s="677"/>
      <c r="AB14" s="677"/>
      <c r="AC14" s="677"/>
      <c r="AD14" s="678">
        <v>30088</v>
      </c>
      <c r="AE14" s="678"/>
      <c r="AF14" s="678"/>
      <c r="AG14" s="678"/>
      <c r="AH14" s="678"/>
      <c r="AI14" s="678"/>
      <c r="AJ14" s="678"/>
      <c r="AK14" s="678"/>
      <c r="AL14" s="643">
        <v>0.3</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136143</v>
      </c>
      <c r="BH14" s="641"/>
      <c r="BI14" s="641"/>
      <c r="BJ14" s="641"/>
      <c r="BK14" s="641"/>
      <c r="BL14" s="641"/>
      <c r="BM14" s="641"/>
      <c r="BN14" s="642"/>
      <c r="BO14" s="677">
        <v>6</v>
      </c>
      <c r="BP14" s="677"/>
      <c r="BQ14" s="677"/>
      <c r="BR14" s="677"/>
      <c r="BS14" s="646" t="s">
        <v>233</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711038</v>
      </c>
      <c r="CS14" s="641"/>
      <c r="CT14" s="641"/>
      <c r="CU14" s="641"/>
      <c r="CV14" s="641"/>
      <c r="CW14" s="641"/>
      <c r="CX14" s="641"/>
      <c r="CY14" s="642"/>
      <c r="CZ14" s="677">
        <v>2.8</v>
      </c>
      <c r="DA14" s="677"/>
      <c r="DB14" s="677"/>
      <c r="DC14" s="677"/>
      <c r="DD14" s="646">
        <v>150111</v>
      </c>
      <c r="DE14" s="641"/>
      <c r="DF14" s="641"/>
      <c r="DG14" s="641"/>
      <c r="DH14" s="641"/>
      <c r="DI14" s="641"/>
      <c r="DJ14" s="641"/>
      <c r="DK14" s="641"/>
      <c r="DL14" s="641"/>
      <c r="DM14" s="641"/>
      <c r="DN14" s="641"/>
      <c r="DO14" s="641"/>
      <c r="DP14" s="642"/>
      <c r="DQ14" s="646">
        <v>560265</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233</v>
      </c>
      <c r="S15" s="641"/>
      <c r="T15" s="641"/>
      <c r="U15" s="641"/>
      <c r="V15" s="641"/>
      <c r="W15" s="641"/>
      <c r="X15" s="641"/>
      <c r="Y15" s="642"/>
      <c r="Z15" s="677" t="s">
        <v>233</v>
      </c>
      <c r="AA15" s="677"/>
      <c r="AB15" s="677"/>
      <c r="AC15" s="677"/>
      <c r="AD15" s="678" t="s">
        <v>233</v>
      </c>
      <c r="AE15" s="678"/>
      <c r="AF15" s="678"/>
      <c r="AG15" s="678"/>
      <c r="AH15" s="678"/>
      <c r="AI15" s="678"/>
      <c r="AJ15" s="678"/>
      <c r="AK15" s="678"/>
      <c r="AL15" s="643" t="s">
        <v>233</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193334</v>
      </c>
      <c r="BH15" s="641"/>
      <c r="BI15" s="641"/>
      <c r="BJ15" s="641"/>
      <c r="BK15" s="641"/>
      <c r="BL15" s="641"/>
      <c r="BM15" s="641"/>
      <c r="BN15" s="642"/>
      <c r="BO15" s="677">
        <v>8.5</v>
      </c>
      <c r="BP15" s="677"/>
      <c r="BQ15" s="677"/>
      <c r="BR15" s="677"/>
      <c r="BS15" s="646" t="s">
        <v>233</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3280737</v>
      </c>
      <c r="CS15" s="641"/>
      <c r="CT15" s="641"/>
      <c r="CU15" s="641"/>
      <c r="CV15" s="641"/>
      <c r="CW15" s="641"/>
      <c r="CX15" s="641"/>
      <c r="CY15" s="642"/>
      <c r="CZ15" s="677">
        <v>12.7</v>
      </c>
      <c r="DA15" s="677"/>
      <c r="DB15" s="677"/>
      <c r="DC15" s="677"/>
      <c r="DD15" s="646">
        <v>1639456</v>
      </c>
      <c r="DE15" s="641"/>
      <c r="DF15" s="641"/>
      <c r="DG15" s="641"/>
      <c r="DH15" s="641"/>
      <c r="DI15" s="641"/>
      <c r="DJ15" s="641"/>
      <c r="DK15" s="641"/>
      <c r="DL15" s="641"/>
      <c r="DM15" s="641"/>
      <c r="DN15" s="641"/>
      <c r="DO15" s="641"/>
      <c r="DP15" s="642"/>
      <c r="DQ15" s="646">
        <v>1549001</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6545</v>
      </c>
      <c r="S16" s="641"/>
      <c r="T16" s="641"/>
      <c r="U16" s="641"/>
      <c r="V16" s="641"/>
      <c r="W16" s="641"/>
      <c r="X16" s="641"/>
      <c r="Y16" s="642"/>
      <c r="Z16" s="677">
        <v>0</v>
      </c>
      <c r="AA16" s="677"/>
      <c r="AB16" s="677"/>
      <c r="AC16" s="677"/>
      <c r="AD16" s="678">
        <v>6545</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126</v>
      </c>
      <c r="BH16" s="641"/>
      <c r="BI16" s="641"/>
      <c r="BJ16" s="641"/>
      <c r="BK16" s="641"/>
      <c r="BL16" s="641"/>
      <c r="BM16" s="641"/>
      <c r="BN16" s="642"/>
      <c r="BO16" s="677" t="s">
        <v>126</v>
      </c>
      <c r="BP16" s="677"/>
      <c r="BQ16" s="677"/>
      <c r="BR16" s="677"/>
      <c r="BS16" s="646" t="s">
        <v>233</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1006520</v>
      </c>
      <c r="CS16" s="641"/>
      <c r="CT16" s="641"/>
      <c r="CU16" s="641"/>
      <c r="CV16" s="641"/>
      <c r="CW16" s="641"/>
      <c r="CX16" s="641"/>
      <c r="CY16" s="642"/>
      <c r="CZ16" s="677">
        <v>3.9</v>
      </c>
      <c r="DA16" s="677"/>
      <c r="DB16" s="677"/>
      <c r="DC16" s="677"/>
      <c r="DD16" s="646" t="s">
        <v>126</v>
      </c>
      <c r="DE16" s="641"/>
      <c r="DF16" s="641"/>
      <c r="DG16" s="641"/>
      <c r="DH16" s="641"/>
      <c r="DI16" s="641"/>
      <c r="DJ16" s="641"/>
      <c r="DK16" s="641"/>
      <c r="DL16" s="641"/>
      <c r="DM16" s="641"/>
      <c r="DN16" s="641"/>
      <c r="DO16" s="641"/>
      <c r="DP16" s="642"/>
      <c r="DQ16" s="646">
        <v>41386</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72134</v>
      </c>
      <c r="S17" s="641"/>
      <c r="T17" s="641"/>
      <c r="U17" s="641"/>
      <c r="V17" s="641"/>
      <c r="W17" s="641"/>
      <c r="X17" s="641"/>
      <c r="Y17" s="642"/>
      <c r="Z17" s="677">
        <v>0.3</v>
      </c>
      <c r="AA17" s="677"/>
      <c r="AB17" s="677"/>
      <c r="AC17" s="677"/>
      <c r="AD17" s="678">
        <v>72134</v>
      </c>
      <c r="AE17" s="678"/>
      <c r="AF17" s="678"/>
      <c r="AG17" s="678"/>
      <c r="AH17" s="678"/>
      <c r="AI17" s="678"/>
      <c r="AJ17" s="678"/>
      <c r="AK17" s="678"/>
      <c r="AL17" s="643">
        <v>0.6</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126</v>
      </c>
      <c r="BH17" s="641"/>
      <c r="BI17" s="641"/>
      <c r="BJ17" s="641"/>
      <c r="BK17" s="641"/>
      <c r="BL17" s="641"/>
      <c r="BM17" s="641"/>
      <c r="BN17" s="642"/>
      <c r="BO17" s="677" t="s">
        <v>233</v>
      </c>
      <c r="BP17" s="677"/>
      <c r="BQ17" s="677"/>
      <c r="BR17" s="677"/>
      <c r="BS17" s="646" t="s">
        <v>126</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3196156</v>
      </c>
      <c r="CS17" s="641"/>
      <c r="CT17" s="641"/>
      <c r="CU17" s="641"/>
      <c r="CV17" s="641"/>
      <c r="CW17" s="641"/>
      <c r="CX17" s="641"/>
      <c r="CY17" s="642"/>
      <c r="CZ17" s="677">
        <v>12.4</v>
      </c>
      <c r="DA17" s="677"/>
      <c r="DB17" s="677"/>
      <c r="DC17" s="677"/>
      <c r="DD17" s="646" t="s">
        <v>126</v>
      </c>
      <c r="DE17" s="641"/>
      <c r="DF17" s="641"/>
      <c r="DG17" s="641"/>
      <c r="DH17" s="641"/>
      <c r="DI17" s="641"/>
      <c r="DJ17" s="641"/>
      <c r="DK17" s="641"/>
      <c r="DL17" s="641"/>
      <c r="DM17" s="641"/>
      <c r="DN17" s="641"/>
      <c r="DO17" s="641"/>
      <c r="DP17" s="642"/>
      <c r="DQ17" s="646">
        <v>3118222</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6881</v>
      </c>
      <c r="S18" s="641"/>
      <c r="T18" s="641"/>
      <c r="U18" s="641"/>
      <c r="V18" s="641"/>
      <c r="W18" s="641"/>
      <c r="X18" s="641"/>
      <c r="Y18" s="642"/>
      <c r="Z18" s="677">
        <v>0</v>
      </c>
      <c r="AA18" s="677"/>
      <c r="AB18" s="677"/>
      <c r="AC18" s="677"/>
      <c r="AD18" s="678">
        <v>6881</v>
      </c>
      <c r="AE18" s="678"/>
      <c r="AF18" s="678"/>
      <c r="AG18" s="678"/>
      <c r="AH18" s="678"/>
      <c r="AI18" s="678"/>
      <c r="AJ18" s="678"/>
      <c r="AK18" s="678"/>
      <c r="AL18" s="643">
        <v>0.1</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126</v>
      </c>
      <c r="BH18" s="641"/>
      <c r="BI18" s="641"/>
      <c r="BJ18" s="641"/>
      <c r="BK18" s="641"/>
      <c r="BL18" s="641"/>
      <c r="BM18" s="641"/>
      <c r="BN18" s="642"/>
      <c r="BO18" s="677" t="s">
        <v>233</v>
      </c>
      <c r="BP18" s="677"/>
      <c r="BQ18" s="677"/>
      <c r="BR18" s="677"/>
      <c r="BS18" s="646" t="s">
        <v>126</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v>28385</v>
      </c>
      <c r="CS18" s="641"/>
      <c r="CT18" s="641"/>
      <c r="CU18" s="641"/>
      <c r="CV18" s="641"/>
      <c r="CW18" s="641"/>
      <c r="CX18" s="641"/>
      <c r="CY18" s="642"/>
      <c r="CZ18" s="677">
        <v>0.1</v>
      </c>
      <c r="DA18" s="677"/>
      <c r="DB18" s="677"/>
      <c r="DC18" s="677"/>
      <c r="DD18" s="646" t="s">
        <v>126</v>
      </c>
      <c r="DE18" s="641"/>
      <c r="DF18" s="641"/>
      <c r="DG18" s="641"/>
      <c r="DH18" s="641"/>
      <c r="DI18" s="641"/>
      <c r="DJ18" s="641"/>
      <c r="DK18" s="641"/>
      <c r="DL18" s="641"/>
      <c r="DM18" s="641"/>
      <c r="DN18" s="641"/>
      <c r="DO18" s="641"/>
      <c r="DP18" s="642"/>
      <c r="DQ18" s="646">
        <v>28385</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3933</v>
      </c>
      <c r="S19" s="641"/>
      <c r="T19" s="641"/>
      <c r="U19" s="641"/>
      <c r="V19" s="641"/>
      <c r="W19" s="641"/>
      <c r="X19" s="641"/>
      <c r="Y19" s="642"/>
      <c r="Z19" s="677">
        <v>0</v>
      </c>
      <c r="AA19" s="677"/>
      <c r="AB19" s="677"/>
      <c r="AC19" s="677"/>
      <c r="AD19" s="678">
        <v>3933</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2910</v>
      </c>
      <c r="BH19" s="641"/>
      <c r="BI19" s="641"/>
      <c r="BJ19" s="641"/>
      <c r="BK19" s="641"/>
      <c r="BL19" s="641"/>
      <c r="BM19" s="641"/>
      <c r="BN19" s="642"/>
      <c r="BO19" s="677">
        <v>0.1</v>
      </c>
      <c r="BP19" s="677"/>
      <c r="BQ19" s="677"/>
      <c r="BR19" s="677"/>
      <c r="BS19" s="646" t="s">
        <v>233</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126</v>
      </c>
      <c r="CS19" s="641"/>
      <c r="CT19" s="641"/>
      <c r="CU19" s="641"/>
      <c r="CV19" s="641"/>
      <c r="CW19" s="641"/>
      <c r="CX19" s="641"/>
      <c r="CY19" s="642"/>
      <c r="CZ19" s="677" t="s">
        <v>233</v>
      </c>
      <c r="DA19" s="677"/>
      <c r="DB19" s="677"/>
      <c r="DC19" s="677"/>
      <c r="DD19" s="646" t="s">
        <v>233</v>
      </c>
      <c r="DE19" s="641"/>
      <c r="DF19" s="641"/>
      <c r="DG19" s="641"/>
      <c r="DH19" s="641"/>
      <c r="DI19" s="641"/>
      <c r="DJ19" s="641"/>
      <c r="DK19" s="641"/>
      <c r="DL19" s="641"/>
      <c r="DM19" s="641"/>
      <c r="DN19" s="641"/>
      <c r="DO19" s="641"/>
      <c r="DP19" s="642"/>
      <c r="DQ19" s="646" t="s">
        <v>126</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629</v>
      </c>
      <c r="S20" s="641"/>
      <c r="T20" s="641"/>
      <c r="U20" s="641"/>
      <c r="V20" s="641"/>
      <c r="W20" s="641"/>
      <c r="X20" s="641"/>
      <c r="Y20" s="642"/>
      <c r="Z20" s="677">
        <v>0</v>
      </c>
      <c r="AA20" s="677"/>
      <c r="AB20" s="677"/>
      <c r="AC20" s="677"/>
      <c r="AD20" s="678">
        <v>629</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2910</v>
      </c>
      <c r="BH20" s="641"/>
      <c r="BI20" s="641"/>
      <c r="BJ20" s="641"/>
      <c r="BK20" s="641"/>
      <c r="BL20" s="641"/>
      <c r="BM20" s="641"/>
      <c r="BN20" s="642"/>
      <c r="BO20" s="677">
        <v>0.1</v>
      </c>
      <c r="BP20" s="677"/>
      <c r="BQ20" s="677"/>
      <c r="BR20" s="677"/>
      <c r="BS20" s="646" t="s">
        <v>233</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25792248</v>
      </c>
      <c r="CS20" s="641"/>
      <c r="CT20" s="641"/>
      <c r="CU20" s="641"/>
      <c r="CV20" s="641"/>
      <c r="CW20" s="641"/>
      <c r="CX20" s="641"/>
      <c r="CY20" s="642"/>
      <c r="CZ20" s="677">
        <v>100</v>
      </c>
      <c r="DA20" s="677"/>
      <c r="DB20" s="677"/>
      <c r="DC20" s="677"/>
      <c r="DD20" s="646">
        <v>5089416</v>
      </c>
      <c r="DE20" s="641"/>
      <c r="DF20" s="641"/>
      <c r="DG20" s="641"/>
      <c r="DH20" s="641"/>
      <c r="DI20" s="641"/>
      <c r="DJ20" s="641"/>
      <c r="DK20" s="641"/>
      <c r="DL20" s="641"/>
      <c r="DM20" s="641"/>
      <c r="DN20" s="641"/>
      <c r="DO20" s="641"/>
      <c r="DP20" s="642"/>
      <c r="DQ20" s="646">
        <v>14280774</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60691</v>
      </c>
      <c r="S21" s="641"/>
      <c r="T21" s="641"/>
      <c r="U21" s="641"/>
      <c r="V21" s="641"/>
      <c r="W21" s="641"/>
      <c r="X21" s="641"/>
      <c r="Y21" s="642"/>
      <c r="Z21" s="677">
        <v>0.2</v>
      </c>
      <c r="AA21" s="677"/>
      <c r="AB21" s="677"/>
      <c r="AC21" s="677"/>
      <c r="AD21" s="678">
        <v>60691</v>
      </c>
      <c r="AE21" s="678"/>
      <c r="AF21" s="678"/>
      <c r="AG21" s="678"/>
      <c r="AH21" s="678"/>
      <c r="AI21" s="678"/>
      <c r="AJ21" s="678"/>
      <c r="AK21" s="678"/>
      <c r="AL21" s="643">
        <v>0.5</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v>2910</v>
      </c>
      <c r="BH21" s="641"/>
      <c r="BI21" s="641"/>
      <c r="BJ21" s="641"/>
      <c r="BK21" s="641"/>
      <c r="BL21" s="641"/>
      <c r="BM21" s="641"/>
      <c r="BN21" s="642"/>
      <c r="BO21" s="677">
        <v>0.1</v>
      </c>
      <c r="BP21" s="677"/>
      <c r="BQ21" s="677"/>
      <c r="BR21" s="677"/>
      <c r="BS21" s="646" t="s">
        <v>126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9619387</v>
      </c>
      <c r="S22" s="641"/>
      <c r="T22" s="641"/>
      <c r="U22" s="641"/>
      <c r="V22" s="641"/>
      <c r="W22" s="641"/>
      <c r="X22" s="641"/>
      <c r="Y22" s="642"/>
      <c r="Z22" s="677">
        <v>36.200000000000003</v>
      </c>
      <c r="AA22" s="677"/>
      <c r="AB22" s="677"/>
      <c r="AC22" s="677"/>
      <c r="AD22" s="678">
        <v>8680674</v>
      </c>
      <c r="AE22" s="678"/>
      <c r="AF22" s="678"/>
      <c r="AG22" s="678"/>
      <c r="AH22" s="678"/>
      <c r="AI22" s="678"/>
      <c r="AJ22" s="678"/>
      <c r="AK22" s="678"/>
      <c r="AL22" s="643">
        <v>73.3</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126</v>
      </c>
      <c r="BH22" s="641"/>
      <c r="BI22" s="641"/>
      <c r="BJ22" s="641"/>
      <c r="BK22" s="641"/>
      <c r="BL22" s="641"/>
      <c r="BM22" s="641"/>
      <c r="BN22" s="642"/>
      <c r="BO22" s="677" t="s">
        <v>126</v>
      </c>
      <c r="BP22" s="677"/>
      <c r="BQ22" s="677"/>
      <c r="BR22" s="677"/>
      <c r="BS22" s="646" t="s">
        <v>126</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8680674</v>
      </c>
      <c r="S23" s="641"/>
      <c r="T23" s="641"/>
      <c r="U23" s="641"/>
      <c r="V23" s="641"/>
      <c r="W23" s="641"/>
      <c r="X23" s="641"/>
      <c r="Y23" s="642"/>
      <c r="Z23" s="677">
        <v>32.700000000000003</v>
      </c>
      <c r="AA23" s="677"/>
      <c r="AB23" s="677"/>
      <c r="AC23" s="677"/>
      <c r="AD23" s="678">
        <v>8680674</v>
      </c>
      <c r="AE23" s="678"/>
      <c r="AF23" s="678"/>
      <c r="AG23" s="678"/>
      <c r="AH23" s="678"/>
      <c r="AI23" s="678"/>
      <c r="AJ23" s="678"/>
      <c r="AK23" s="678"/>
      <c r="AL23" s="643">
        <v>73.3</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t="s">
        <v>126</v>
      </c>
      <c r="BH23" s="641"/>
      <c r="BI23" s="641"/>
      <c r="BJ23" s="641"/>
      <c r="BK23" s="641"/>
      <c r="BL23" s="641"/>
      <c r="BM23" s="641"/>
      <c r="BN23" s="642"/>
      <c r="BO23" s="677" t="s">
        <v>233</v>
      </c>
      <c r="BP23" s="677"/>
      <c r="BQ23" s="677"/>
      <c r="BR23" s="677"/>
      <c r="BS23" s="646" t="s">
        <v>126</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938713</v>
      </c>
      <c r="S24" s="641"/>
      <c r="T24" s="641"/>
      <c r="U24" s="641"/>
      <c r="V24" s="641"/>
      <c r="W24" s="641"/>
      <c r="X24" s="641"/>
      <c r="Y24" s="642"/>
      <c r="Z24" s="677">
        <v>3.5</v>
      </c>
      <c r="AA24" s="677"/>
      <c r="AB24" s="677"/>
      <c r="AC24" s="677"/>
      <c r="AD24" s="678" t="s">
        <v>233</v>
      </c>
      <c r="AE24" s="678"/>
      <c r="AF24" s="678"/>
      <c r="AG24" s="678"/>
      <c r="AH24" s="678"/>
      <c r="AI24" s="678"/>
      <c r="AJ24" s="678"/>
      <c r="AK24" s="678"/>
      <c r="AL24" s="643" t="s">
        <v>233</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233</v>
      </c>
      <c r="BH24" s="641"/>
      <c r="BI24" s="641"/>
      <c r="BJ24" s="641"/>
      <c r="BK24" s="641"/>
      <c r="BL24" s="641"/>
      <c r="BM24" s="641"/>
      <c r="BN24" s="642"/>
      <c r="BO24" s="677" t="s">
        <v>126</v>
      </c>
      <c r="BP24" s="677"/>
      <c r="BQ24" s="677"/>
      <c r="BR24" s="677"/>
      <c r="BS24" s="646" t="s">
        <v>233</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9671627</v>
      </c>
      <c r="CS24" s="696"/>
      <c r="CT24" s="696"/>
      <c r="CU24" s="696"/>
      <c r="CV24" s="696"/>
      <c r="CW24" s="696"/>
      <c r="CX24" s="696"/>
      <c r="CY24" s="739"/>
      <c r="CZ24" s="740">
        <v>37.5</v>
      </c>
      <c r="DA24" s="713"/>
      <c r="DB24" s="713"/>
      <c r="DC24" s="743"/>
      <c r="DD24" s="738">
        <v>7151643</v>
      </c>
      <c r="DE24" s="696"/>
      <c r="DF24" s="696"/>
      <c r="DG24" s="696"/>
      <c r="DH24" s="696"/>
      <c r="DI24" s="696"/>
      <c r="DJ24" s="696"/>
      <c r="DK24" s="739"/>
      <c r="DL24" s="738">
        <v>6736757</v>
      </c>
      <c r="DM24" s="696"/>
      <c r="DN24" s="696"/>
      <c r="DO24" s="696"/>
      <c r="DP24" s="696"/>
      <c r="DQ24" s="696"/>
      <c r="DR24" s="696"/>
      <c r="DS24" s="696"/>
      <c r="DT24" s="696"/>
      <c r="DU24" s="696"/>
      <c r="DV24" s="739"/>
      <c r="DW24" s="740">
        <v>55.2</v>
      </c>
      <c r="DX24" s="713"/>
      <c r="DY24" s="713"/>
      <c r="DZ24" s="713"/>
      <c r="EA24" s="713"/>
      <c r="EB24" s="713"/>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126</v>
      </c>
      <c r="S25" s="641"/>
      <c r="T25" s="641"/>
      <c r="U25" s="641"/>
      <c r="V25" s="641"/>
      <c r="W25" s="641"/>
      <c r="X25" s="641"/>
      <c r="Y25" s="642"/>
      <c r="Z25" s="677" t="s">
        <v>126</v>
      </c>
      <c r="AA25" s="677"/>
      <c r="AB25" s="677"/>
      <c r="AC25" s="677"/>
      <c r="AD25" s="678" t="s">
        <v>233</v>
      </c>
      <c r="AE25" s="678"/>
      <c r="AF25" s="678"/>
      <c r="AG25" s="678"/>
      <c r="AH25" s="678"/>
      <c r="AI25" s="678"/>
      <c r="AJ25" s="678"/>
      <c r="AK25" s="678"/>
      <c r="AL25" s="643" t="s">
        <v>233</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233</v>
      </c>
      <c r="BH25" s="641"/>
      <c r="BI25" s="641"/>
      <c r="BJ25" s="641"/>
      <c r="BK25" s="641"/>
      <c r="BL25" s="641"/>
      <c r="BM25" s="641"/>
      <c r="BN25" s="642"/>
      <c r="BO25" s="677" t="s">
        <v>233</v>
      </c>
      <c r="BP25" s="677"/>
      <c r="BQ25" s="677"/>
      <c r="BR25" s="677"/>
      <c r="BS25" s="646" t="s">
        <v>126</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3530600</v>
      </c>
      <c r="CS25" s="659"/>
      <c r="CT25" s="659"/>
      <c r="CU25" s="659"/>
      <c r="CV25" s="659"/>
      <c r="CW25" s="659"/>
      <c r="CX25" s="659"/>
      <c r="CY25" s="660"/>
      <c r="CZ25" s="643">
        <v>13.7</v>
      </c>
      <c r="DA25" s="661"/>
      <c r="DB25" s="661"/>
      <c r="DC25" s="662"/>
      <c r="DD25" s="646">
        <v>3075233</v>
      </c>
      <c r="DE25" s="659"/>
      <c r="DF25" s="659"/>
      <c r="DG25" s="659"/>
      <c r="DH25" s="659"/>
      <c r="DI25" s="659"/>
      <c r="DJ25" s="659"/>
      <c r="DK25" s="660"/>
      <c r="DL25" s="646">
        <v>3028619</v>
      </c>
      <c r="DM25" s="659"/>
      <c r="DN25" s="659"/>
      <c r="DO25" s="659"/>
      <c r="DP25" s="659"/>
      <c r="DQ25" s="659"/>
      <c r="DR25" s="659"/>
      <c r="DS25" s="659"/>
      <c r="DT25" s="659"/>
      <c r="DU25" s="659"/>
      <c r="DV25" s="660"/>
      <c r="DW25" s="643">
        <v>24.8</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12771815</v>
      </c>
      <c r="S26" s="641"/>
      <c r="T26" s="641"/>
      <c r="U26" s="641"/>
      <c r="V26" s="641"/>
      <c r="W26" s="641"/>
      <c r="X26" s="641"/>
      <c r="Y26" s="642"/>
      <c r="Z26" s="677">
        <v>48.1</v>
      </c>
      <c r="AA26" s="677"/>
      <c r="AB26" s="677"/>
      <c r="AC26" s="677"/>
      <c r="AD26" s="678">
        <v>11833102</v>
      </c>
      <c r="AE26" s="678"/>
      <c r="AF26" s="678"/>
      <c r="AG26" s="678"/>
      <c r="AH26" s="678"/>
      <c r="AI26" s="678"/>
      <c r="AJ26" s="678"/>
      <c r="AK26" s="678"/>
      <c r="AL26" s="643">
        <v>100</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233</v>
      </c>
      <c r="BH26" s="641"/>
      <c r="BI26" s="641"/>
      <c r="BJ26" s="641"/>
      <c r="BK26" s="641"/>
      <c r="BL26" s="641"/>
      <c r="BM26" s="641"/>
      <c r="BN26" s="642"/>
      <c r="BO26" s="677" t="s">
        <v>233</v>
      </c>
      <c r="BP26" s="677"/>
      <c r="BQ26" s="677"/>
      <c r="BR26" s="677"/>
      <c r="BS26" s="646" t="s">
        <v>233</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2161064</v>
      </c>
      <c r="CS26" s="641"/>
      <c r="CT26" s="641"/>
      <c r="CU26" s="641"/>
      <c r="CV26" s="641"/>
      <c r="CW26" s="641"/>
      <c r="CX26" s="641"/>
      <c r="CY26" s="642"/>
      <c r="CZ26" s="643">
        <v>8.4</v>
      </c>
      <c r="DA26" s="661"/>
      <c r="DB26" s="661"/>
      <c r="DC26" s="662"/>
      <c r="DD26" s="646">
        <v>1896678</v>
      </c>
      <c r="DE26" s="641"/>
      <c r="DF26" s="641"/>
      <c r="DG26" s="641"/>
      <c r="DH26" s="641"/>
      <c r="DI26" s="641"/>
      <c r="DJ26" s="641"/>
      <c r="DK26" s="642"/>
      <c r="DL26" s="646" t="s">
        <v>233</v>
      </c>
      <c r="DM26" s="641"/>
      <c r="DN26" s="641"/>
      <c r="DO26" s="641"/>
      <c r="DP26" s="641"/>
      <c r="DQ26" s="641"/>
      <c r="DR26" s="641"/>
      <c r="DS26" s="641"/>
      <c r="DT26" s="641"/>
      <c r="DU26" s="641"/>
      <c r="DV26" s="642"/>
      <c r="DW26" s="643" t="s">
        <v>233</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4277</v>
      </c>
      <c r="S27" s="641"/>
      <c r="T27" s="641"/>
      <c r="U27" s="641"/>
      <c r="V27" s="641"/>
      <c r="W27" s="641"/>
      <c r="X27" s="641"/>
      <c r="Y27" s="642"/>
      <c r="Z27" s="677">
        <v>0</v>
      </c>
      <c r="AA27" s="677"/>
      <c r="AB27" s="677"/>
      <c r="AC27" s="677"/>
      <c r="AD27" s="678">
        <v>4277</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2273377</v>
      </c>
      <c r="BH27" s="641"/>
      <c r="BI27" s="641"/>
      <c r="BJ27" s="641"/>
      <c r="BK27" s="641"/>
      <c r="BL27" s="641"/>
      <c r="BM27" s="641"/>
      <c r="BN27" s="642"/>
      <c r="BO27" s="677">
        <v>100</v>
      </c>
      <c r="BP27" s="677"/>
      <c r="BQ27" s="677"/>
      <c r="BR27" s="677"/>
      <c r="BS27" s="646" t="s">
        <v>126</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2944871</v>
      </c>
      <c r="CS27" s="659"/>
      <c r="CT27" s="659"/>
      <c r="CU27" s="659"/>
      <c r="CV27" s="659"/>
      <c r="CW27" s="659"/>
      <c r="CX27" s="659"/>
      <c r="CY27" s="660"/>
      <c r="CZ27" s="643">
        <v>11.4</v>
      </c>
      <c r="DA27" s="661"/>
      <c r="DB27" s="661"/>
      <c r="DC27" s="662"/>
      <c r="DD27" s="646">
        <v>958188</v>
      </c>
      <c r="DE27" s="659"/>
      <c r="DF27" s="659"/>
      <c r="DG27" s="659"/>
      <c r="DH27" s="659"/>
      <c r="DI27" s="659"/>
      <c r="DJ27" s="659"/>
      <c r="DK27" s="660"/>
      <c r="DL27" s="646">
        <v>956116</v>
      </c>
      <c r="DM27" s="659"/>
      <c r="DN27" s="659"/>
      <c r="DO27" s="659"/>
      <c r="DP27" s="659"/>
      <c r="DQ27" s="659"/>
      <c r="DR27" s="659"/>
      <c r="DS27" s="659"/>
      <c r="DT27" s="659"/>
      <c r="DU27" s="659"/>
      <c r="DV27" s="660"/>
      <c r="DW27" s="643">
        <v>7.8</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178350</v>
      </c>
      <c r="S28" s="641"/>
      <c r="T28" s="641"/>
      <c r="U28" s="641"/>
      <c r="V28" s="641"/>
      <c r="W28" s="641"/>
      <c r="X28" s="641"/>
      <c r="Y28" s="642"/>
      <c r="Z28" s="677">
        <v>0.7</v>
      </c>
      <c r="AA28" s="677"/>
      <c r="AB28" s="677"/>
      <c r="AC28" s="677"/>
      <c r="AD28" s="678" t="s">
        <v>233</v>
      </c>
      <c r="AE28" s="678"/>
      <c r="AF28" s="678"/>
      <c r="AG28" s="678"/>
      <c r="AH28" s="678"/>
      <c r="AI28" s="678"/>
      <c r="AJ28" s="678"/>
      <c r="AK28" s="678"/>
      <c r="AL28" s="643" t="s">
        <v>233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3196156</v>
      </c>
      <c r="CS28" s="641"/>
      <c r="CT28" s="641"/>
      <c r="CU28" s="641"/>
      <c r="CV28" s="641"/>
      <c r="CW28" s="641"/>
      <c r="CX28" s="641"/>
      <c r="CY28" s="642"/>
      <c r="CZ28" s="643">
        <v>12.4</v>
      </c>
      <c r="DA28" s="661"/>
      <c r="DB28" s="661"/>
      <c r="DC28" s="662"/>
      <c r="DD28" s="646">
        <v>3118222</v>
      </c>
      <c r="DE28" s="641"/>
      <c r="DF28" s="641"/>
      <c r="DG28" s="641"/>
      <c r="DH28" s="641"/>
      <c r="DI28" s="641"/>
      <c r="DJ28" s="641"/>
      <c r="DK28" s="642"/>
      <c r="DL28" s="646">
        <v>2752022</v>
      </c>
      <c r="DM28" s="641"/>
      <c r="DN28" s="641"/>
      <c r="DO28" s="641"/>
      <c r="DP28" s="641"/>
      <c r="DQ28" s="641"/>
      <c r="DR28" s="641"/>
      <c r="DS28" s="641"/>
      <c r="DT28" s="641"/>
      <c r="DU28" s="641"/>
      <c r="DV28" s="642"/>
      <c r="DW28" s="643">
        <v>22.5</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339214</v>
      </c>
      <c r="S29" s="641"/>
      <c r="T29" s="641"/>
      <c r="U29" s="641"/>
      <c r="V29" s="641"/>
      <c r="W29" s="641"/>
      <c r="X29" s="641"/>
      <c r="Y29" s="642"/>
      <c r="Z29" s="677">
        <v>1.3</v>
      </c>
      <c r="AA29" s="677"/>
      <c r="AB29" s="677"/>
      <c r="AC29" s="677"/>
      <c r="AD29" s="678" t="s">
        <v>233</v>
      </c>
      <c r="AE29" s="678"/>
      <c r="AF29" s="678"/>
      <c r="AG29" s="678"/>
      <c r="AH29" s="678"/>
      <c r="AI29" s="678"/>
      <c r="AJ29" s="678"/>
      <c r="AK29" s="678"/>
      <c r="AL29" s="643" t="s">
        <v>233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70</v>
      </c>
      <c r="CG29" s="674"/>
      <c r="CH29" s="674"/>
      <c r="CI29" s="674"/>
      <c r="CJ29" s="674"/>
      <c r="CK29" s="674"/>
      <c r="CL29" s="674"/>
      <c r="CM29" s="674"/>
      <c r="CN29" s="674"/>
      <c r="CO29" s="674"/>
      <c r="CP29" s="674"/>
      <c r="CQ29" s="675"/>
      <c r="CR29" s="640">
        <v>3194663</v>
      </c>
      <c r="CS29" s="659"/>
      <c r="CT29" s="659"/>
      <c r="CU29" s="659"/>
      <c r="CV29" s="659"/>
      <c r="CW29" s="659"/>
      <c r="CX29" s="659"/>
      <c r="CY29" s="660"/>
      <c r="CZ29" s="643">
        <v>12.4</v>
      </c>
      <c r="DA29" s="661"/>
      <c r="DB29" s="661"/>
      <c r="DC29" s="662"/>
      <c r="DD29" s="646">
        <v>3116729</v>
      </c>
      <c r="DE29" s="659"/>
      <c r="DF29" s="659"/>
      <c r="DG29" s="659"/>
      <c r="DH29" s="659"/>
      <c r="DI29" s="659"/>
      <c r="DJ29" s="659"/>
      <c r="DK29" s="660"/>
      <c r="DL29" s="646">
        <v>2750529</v>
      </c>
      <c r="DM29" s="659"/>
      <c r="DN29" s="659"/>
      <c r="DO29" s="659"/>
      <c r="DP29" s="659"/>
      <c r="DQ29" s="659"/>
      <c r="DR29" s="659"/>
      <c r="DS29" s="659"/>
      <c r="DT29" s="659"/>
      <c r="DU29" s="659"/>
      <c r="DV29" s="660"/>
      <c r="DW29" s="643">
        <v>22.5</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212360</v>
      </c>
      <c r="S30" s="641"/>
      <c r="T30" s="641"/>
      <c r="U30" s="641"/>
      <c r="V30" s="641"/>
      <c r="W30" s="641"/>
      <c r="X30" s="641"/>
      <c r="Y30" s="642"/>
      <c r="Z30" s="677">
        <v>0.8</v>
      </c>
      <c r="AA30" s="677"/>
      <c r="AB30" s="677"/>
      <c r="AC30" s="677"/>
      <c r="AD30" s="678" t="s">
        <v>126</v>
      </c>
      <c r="AE30" s="678"/>
      <c r="AF30" s="678"/>
      <c r="AG30" s="678"/>
      <c r="AH30" s="678"/>
      <c r="AI30" s="678"/>
      <c r="AJ30" s="678"/>
      <c r="AK30" s="678"/>
      <c r="AL30" s="643" t="s">
        <v>233</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305</v>
      </c>
      <c r="BH30" s="726"/>
      <c r="BI30" s="726"/>
      <c r="BJ30" s="726"/>
      <c r="BK30" s="726"/>
      <c r="BL30" s="726"/>
      <c r="BM30" s="726"/>
      <c r="BN30" s="726"/>
      <c r="BO30" s="726"/>
      <c r="BP30" s="726"/>
      <c r="BQ30" s="727"/>
      <c r="BR30" s="701" t="s">
        <v>306</v>
      </c>
      <c r="BS30" s="726"/>
      <c r="BT30" s="726"/>
      <c r="BU30" s="726"/>
      <c r="BV30" s="726"/>
      <c r="BW30" s="726"/>
      <c r="BX30" s="726"/>
      <c r="BY30" s="726"/>
      <c r="BZ30" s="726"/>
      <c r="CA30" s="726"/>
      <c r="CB30" s="727"/>
      <c r="CD30" s="731"/>
      <c r="CE30" s="732"/>
      <c r="CF30" s="673" t="s">
        <v>307</v>
      </c>
      <c r="CG30" s="674"/>
      <c r="CH30" s="674"/>
      <c r="CI30" s="674"/>
      <c r="CJ30" s="674"/>
      <c r="CK30" s="674"/>
      <c r="CL30" s="674"/>
      <c r="CM30" s="674"/>
      <c r="CN30" s="674"/>
      <c r="CO30" s="674"/>
      <c r="CP30" s="674"/>
      <c r="CQ30" s="675"/>
      <c r="CR30" s="640">
        <v>3062524</v>
      </c>
      <c r="CS30" s="641"/>
      <c r="CT30" s="641"/>
      <c r="CU30" s="641"/>
      <c r="CV30" s="641"/>
      <c r="CW30" s="641"/>
      <c r="CX30" s="641"/>
      <c r="CY30" s="642"/>
      <c r="CZ30" s="643">
        <v>11.9</v>
      </c>
      <c r="DA30" s="661"/>
      <c r="DB30" s="661"/>
      <c r="DC30" s="662"/>
      <c r="DD30" s="646">
        <v>2993187</v>
      </c>
      <c r="DE30" s="641"/>
      <c r="DF30" s="641"/>
      <c r="DG30" s="641"/>
      <c r="DH30" s="641"/>
      <c r="DI30" s="641"/>
      <c r="DJ30" s="641"/>
      <c r="DK30" s="642"/>
      <c r="DL30" s="646">
        <v>2626987</v>
      </c>
      <c r="DM30" s="641"/>
      <c r="DN30" s="641"/>
      <c r="DO30" s="641"/>
      <c r="DP30" s="641"/>
      <c r="DQ30" s="641"/>
      <c r="DR30" s="641"/>
      <c r="DS30" s="641"/>
      <c r="DT30" s="641"/>
      <c r="DU30" s="641"/>
      <c r="DV30" s="642"/>
      <c r="DW30" s="643">
        <v>21.5</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2966579</v>
      </c>
      <c r="S31" s="641"/>
      <c r="T31" s="641"/>
      <c r="U31" s="641"/>
      <c r="V31" s="641"/>
      <c r="W31" s="641"/>
      <c r="X31" s="641"/>
      <c r="Y31" s="642"/>
      <c r="Z31" s="677">
        <v>11.2</v>
      </c>
      <c r="AA31" s="677"/>
      <c r="AB31" s="677"/>
      <c r="AC31" s="677"/>
      <c r="AD31" s="678" t="s">
        <v>233</v>
      </c>
      <c r="AE31" s="678"/>
      <c r="AF31" s="678"/>
      <c r="AG31" s="678"/>
      <c r="AH31" s="678"/>
      <c r="AI31" s="678"/>
      <c r="AJ31" s="678"/>
      <c r="AK31" s="678"/>
      <c r="AL31" s="643" t="s">
        <v>126</v>
      </c>
      <c r="AM31" s="644"/>
      <c r="AN31" s="644"/>
      <c r="AO31" s="679"/>
      <c r="AP31" s="715" t="s">
        <v>309</v>
      </c>
      <c r="AQ31" s="716"/>
      <c r="AR31" s="716"/>
      <c r="AS31" s="716"/>
      <c r="AT31" s="721" t="s">
        <v>310</v>
      </c>
      <c r="AU31" s="231"/>
      <c r="AV31" s="231"/>
      <c r="AW31" s="231"/>
      <c r="AX31" s="708" t="s">
        <v>186</v>
      </c>
      <c r="AY31" s="709"/>
      <c r="AZ31" s="709"/>
      <c r="BA31" s="709"/>
      <c r="BB31" s="709"/>
      <c r="BC31" s="709"/>
      <c r="BD31" s="709"/>
      <c r="BE31" s="709"/>
      <c r="BF31" s="710"/>
      <c r="BG31" s="711">
        <v>98.4</v>
      </c>
      <c r="BH31" s="712"/>
      <c r="BI31" s="712"/>
      <c r="BJ31" s="712"/>
      <c r="BK31" s="712"/>
      <c r="BL31" s="712"/>
      <c r="BM31" s="713">
        <v>90.3</v>
      </c>
      <c r="BN31" s="712"/>
      <c r="BO31" s="712"/>
      <c r="BP31" s="712"/>
      <c r="BQ31" s="714"/>
      <c r="BR31" s="711">
        <v>98.4</v>
      </c>
      <c r="BS31" s="712"/>
      <c r="BT31" s="712"/>
      <c r="BU31" s="712"/>
      <c r="BV31" s="712"/>
      <c r="BW31" s="712"/>
      <c r="BX31" s="713">
        <v>89.7</v>
      </c>
      <c r="BY31" s="712"/>
      <c r="BZ31" s="712"/>
      <c r="CA31" s="712"/>
      <c r="CB31" s="714"/>
      <c r="CD31" s="731"/>
      <c r="CE31" s="732"/>
      <c r="CF31" s="673" t="s">
        <v>311</v>
      </c>
      <c r="CG31" s="674"/>
      <c r="CH31" s="674"/>
      <c r="CI31" s="674"/>
      <c r="CJ31" s="674"/>
      <c r="CK31" s="674"/>
      <c r="CL31" s="674"/>
      <c r="CM31" s="674"/>
      <c r="CN31" s="674"/>
      <c r="CO31" s="674"/>
      <c r="CP31" s="674"/>
      <c r="CQ31" s="675"/>
      <c r="CR31" s="640">
        <v>132139</v>
      </c>
      <c r="CS31" s="659"/>
      <c r="CT31" s="659"/>
      <c r="CU31" s="659"/>
      <c r="CV31" s="659"/>
      <c r="CW31" s="659"/>
      <c r="CX31" s="659"/>
      <c r="CY31" s="660"/>
      <c r="CZ31" s="643">
        <v>0.5</v>
      </c>
      <c r="DA31" s="661"/>
      <c r="DB31" s="661"/>
      <c r="DC31" s="662"/>
      <c r="DD31" s="646">
        <v>123542</v>
      </c>
      <c r="DE31" s="659"/>
      <c r="DF31" s="659"/>
      <c r="DG31" s="659"/>
      <c r="DH31" s="659"/>
      <c r="DI31" s="659"/>
      <c r="DJ31" s="659"/>
      <c r="DK31" s="660"/>
      <c r="DL31" s="646">
        <v>123542</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15">
      <c r="B32" s="704" t="s">
        <v>312</v>
      </c>
      <c r="C32" s="705"/>
      <c r="D32" s="705"/>
      <c r="E32" s="705"/>
      <c r="F32" s="705"/>
      <c r="G32" s="705"/>
      <c r="H32" s="705"/>
      <c r="I32" s="705"/>
      <c r="J32" s="705"/>
      <c r="K32" s="705"/>
      <c r="L32" s="705"/>
      <c r="M32" s="705"/>
      <c r="N32" s="705"/>
      <c r="O32" s="705"/>
      <c r="P32" s="705"/>
      <c r="Q32" s="706"/>
      <c r="R32" s="640" t="s">
        <v>126</v>
      </c>
      <c r="S32" s="641"/>
      <c r="T32" s="641"/>
      <c r="U32" s="641"/>
      <c r="V32" s="641"/>
      <c r="W32" s="641"/>
      <c r="X32" s="641"/>
      <c r="Y32" s="642"/>
      <c r="Z32" s="677" t="s">
        <v>126</v>
      </c>
      <c r="AA32" s="677"/>
      <c r="AB32" s="677"/>
      <c r="AC32" s="677"/>
      <c r="AD32" s="678" t="s">
        <v>233</v>
      </c>
      <c r="AE32" s="678"/>
      <c r="AF32" s="678"/>
      <c r="AG32" s="678"/>
      <c r="AH32" s="678"/>
      <c r="AI32" s="678"/>
      <c r="AJ32" s="678"/>
      <c r="AK32" s="678"/>
      <c r="AL32" s="643" t="s">
        <v>126</v>
      </c>
      <c r="AM32" s="644"/>
      <c r="AN32" s="644"/>
      <c r="AO32" s="679"/>
      <c r="AP32" s="717"/>
      <c r="AQ32" s="718"/>
      <c r="AR32" s="718"/>
      <c r="AS32" s="718"/>
      <c r="AT32" s="722"/>
      <c r="AU32" s="230" t="s">
        <v>313</v>
      </c>
      <c r="AV32" s="230"/>
      <c r="AW32" s="230"/>
      <c r="AX32" s="637" t="s">
        <v>314</v>
      </c>
      <c r="AY32" s="638"/>
      <c r="AZ32" s="638"/>
      <c r="BA32" s="638"/>
      <c r="BB32" s="638"/>
      <c r="BC32" s="638"/>
      <c r="BD32" s="638"/>
      <c r="BE32" s="638"/>
      <c r="BF32" s="639"/>
      <c r="BG32" s="724">
        <v>98.7</v>
      </c>
      <c r="BH32" s="659"/>
      <c r="BI32" s="659"/>
      <c r="BJ32" s="659"/>
      <c r="BK32" s="659"/>
      <c r="BL32" s="659"/>
      <c r="BM32" s="644">
        <v>94.2</v>
      </c>
      <c r="BN32" s="725"/>
      <c r="BO32" s="725"/>
      <c r="BP32" s="725"/>
      <c r="BQ32" s="683"/>
      <c r="BR32" s="724">
        <v>99</v>
      </c>
      <c r="BS32" s="659"/>
      <c r="BT32" s="659"/>
      <c r="BU32" s="659"/>
      <c r="BV32" s="659"/>
      <c r="BW32" s="659"/>
      <c r="BX32" s="644">
        <v>94.1</v>
      </c>
      <c r="BY32" s="725"/>
      <c r="BZ32" s="725"/>
      <c r="CA32" s="725"/>
      <c r="CB32" s="683"/>
      <c r="CD32" s="733"/>
      <c r="CE32" s="734"/>
      <c r="CF32" s="673" t="s">
        <v>315</v>
      </c>
      <c r="CG32" s="674"/>
      <c r="CH32" s="674"/>
      <c r="CI32" s="674"/>
      <c r="CJ32" s="674"/>
      <c r="CK32" s="674"/>
      <c r="CL32" s="674"/>
      <c r="CM32" s="674"/>
      <c r="CN32" s="674"/>
      <c r="CO32" s="674"/>
      <c r="CP32" s="674"/>
      <c r="CQ32" s="675"/>
      <c r="CR32" s="640">
        <v>1493</v>
      </c>
      <c r="CS32" s="641"/>
      <c r="CT32" s="641"/>
      <c r="CU32" s="641"/>
      <c r="CV32" s="641"/>
      <c r="CW32" s="641"/>
      <c r="CX32" s="641"/>
      <c r="CY32" s="642"/>
      <c r="CZ32" s="643">
        <v>0</v>
      </c>
      <c r="DA32" s="661"/>
      <c r="DB32" s="661"/>
      <c r="DC32" s="662"/>
      <c r="DD32" s="646">
        <v>1493</v>
      </c>
      <c r="DE32" s="641"/>
      <c r="DF32" s="641"/>
      <c r="DG32" s="641"/>
      <c r="DH32" s="641"/>
      <c r="DI32" s="641"/>
      <c r="DJ32" s="641"/>
      <c r="DK32" s="642"/>
      <c r="DL32" s="646">
        <v>1493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2645034</v>
      </c>
      <c r="S33" s="641"/>
      <c r="T33" s="641"/>
      <c r="U33" s="641"/>
      <c r="V33" s="641"/>
      <c r="W33" s="641"/>
      <c r="X33" s="641"/>
      <c r="Y33" s="642"/>
      <c r="Z33" s="677">
        <v>10</v>
      </c>
      <c r="AA33" s="677"/>
      <c r="AB33" s="677"/>
      <c r="AC33" s="677"/>
      <c r="AD33" s="678" t="s">
        <v>126</v>
      </c>
      <c r="AE33" s="678"/>
      <c r="AF33" s="678"/>
      <c r="AG33" s="678"/>
      <c r="AH33" s="678"/>
      <c r="AI33" s="678"/>
      <c r="AJ33" s="678"/>
      <c r="AK33" s="678"/>
      <c r="AL33" s="643" t="s">
        <v>126</v>
      </c>
      <c r="AM33" s="644"/>
      <c r="AN33" s="644"/>
      <c r="AO33" s="679"/>
      <c r="AP33" s="719"/>
      <c r="AQ33" s="720"/>
      <c r="AR33" s="720"/>
      <c r="AS33" s="720"/>
      <c r="AT33" s="723"/>
      <c r="AU33" s="232"/>
      <c r="AV33" s="232"/>
      <c r="AW33" s="232"/>
      <c r="AX33" s="621" t="s">
        <v>317</v>
      </c>
      <c r="AY33" s="622"/>
      <c r="AZ33" s="622"/>
      <c r="BA33" s="622"/>
      <c r="BB33" s="622"/>
      <c r="BC33" s="622"/>
      <c r="BD33" s="622"/>
      <c r="BE33" s="622"/>
      <c r="BF33" s="623"/>
      <c r="BG33" s="707">
        <v>97.8</v>
      </c>
      <c r="BH33" s="625"/>
      <c r="BI33" s="625"/>
      <c r="BJ33" s="625"/>
      <c r="BK33" s="625"/>
      <c r="BL33" s="625"/>
      <c r="BM33" s="668">
        <v>85.3</v>
      </c>
      <c r="BN33" s="625"/>
      <c r="BO33" s="625"/>
      <c r="BP33" s="625"/>
      <c r="BQ33" s="689"/>
      <c r="BR33" s="707">
        <v>97.8</v>
      </c>
      <c r="BS33" s="625"/>
      <c r="BT33" s="625"/>
      <c r="BU33" s="625"/>
      <c r="BV33" s="625"/>
      <c r="BW33" s="625"/>
      <c r="BX33" s="668">
        <v>84.3</v>
      </c>
      <c r="BY33" s="625"/>
      <c r="BZ33" s="625"/>
      <c r="CA33" s="625"/>
      <c r="CB33" s="689"/>
      <c r="CD33" s="673" t="s">
        <v>318</v>
      </c>
      <c r="CE33" s="674"/>
      <c r="CF33" s="674"/>
      <c r="CG33" s="674"/>
      <c r="CH33" s="674"/>
      <c r="CI33" s="674"/>
      <c r="CJ33" s="674"/>
      <c r="CK33" s="674"/>
      <c r="CL33" s="674"/>
      <c r="CM33" s="674"/>
      <c r="CN33" s="674"/>
      <c r="CO33" s="674"/>
      <c r="CP33" s="674"/>
      <c r="CQ33" s="675"/>
      <c r="CR33" s="640">
        <v>10024685</v>
      </c>
      <c r="CS33" s="659"/>
      <c r="CT33" s="659"/>
      <c r="CU33" s="659"/>
      <c r="CV33" s="659"/>
      <c r="CW33" s="659"/>
      <c r="CX33" s="659"/>
      <c r="CY33" s="660"/>
      <c r="CZ33" s="643">
        <v>38.9</v>
      </c>
      <c r="DA33" s="661"/>
      <c r="DB33" s="661"/>
      <c r="DC33" s="662"/>
      <c r="DD33" s="646">
        <v>6503748</v>
      </c>
      <c r="DE33" s="659"/>
      <c r="DF33" s="659"/>
      <c r="DG33" s="659"/>
      <c r="DH33" s="659"/>
      <c r="DI33" s="659"/>
      <c r="DJ33" s="659"/>
      <c r="DK33" s="660"/>
      <c r="DL33" s="646">
        <v>4834222</v>
      </c>
      <c r="DM33" s="659"/>
      <c r="DN33" s="659"/>
      <c r="DO33" s="659"/>
      <c r="DP33" s="659"/>
      <c r="DQ33" s="659"/>
      <c r="DR33" s="659"/>
      <c r="DS33" s="659"/>
      <c r="DT33" s="659"/>
      <c r="DU33" s="659"/>
      <c r="DV33" s="660"/>
      <c r="DW33" s="643">
        <v>39.6</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77881</v>
      </c>
      <c r="S34" s="641"/>
      <c r="T34" s="641"/>
      <c r="U34" s="641"/>
      <c r="V34" s="641"/>
      <c r="W34" s="641"/>
      <c r="X34" s="641"/>
      <c r="Y34" s="642"/>
      <c r="Z34" s="677">
        <v>0.3</v>
      </c>
      <c r="AA34" s="677"/>
      <c r="AB34" s="677"/>
      <c r="AC34" s="677"/>
      <c r="AD34" s="678" t="s">
        <v>233</v>
      </c>
      <c r="AE34" s="678"/>
      <c r="AF34" s="678"/>
      <c r="AG34" s="678"/>
      <c r="AH34" s="678"/>
      <c r="AI34" s="678"/>
      <c r="AJ34" s="678"/>
      <c r="AK34" s="678"/>
      <c r="AL34" s="643" t="s">
        <v>233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4105778</v>
      </c>
      <c r="CS34" s="641"/>
      <c r="CT34" s="641"/>
      <c r="CU34" s="641"/>
      <c r="CV34" s="641"/>
      <c r="CW34" s="641"/>
      <c r="CX34" s="641"/>
      <c r="CY34" s="642"/>
      <c r="CZ34" s="643">
        <v>15.9</v>
      </c>
      <c r="DA34" s="661"/>
      <c r="DB34" s="661"/>
      <c r="DC34" s="662"/>
      <c r="DD34" s="646">
        <v>2918076</v>
      </c>
      <c r="DE34" s="641"/>
      <c r="DF34" s="641"/>
      <c r="DG34" s="641"/>
      <c r="DH34" s="641"/>
      <c r="DI34" s="641"/>
      <c r="DJ34" s="641"/>
      <c r="DK34" s="642"/>
      <c r="DL34" s="646">
        <v>2267462</v>
      </c>
      <c r="DM34" s="641"/>
      <c r="DN34" s="641"/>
      <c r="DO34" s="641"/>
      <c r="DP34" s="641"/>
      <c r="DQ34" s="641"/>
      <c r="DR34" s="641"/>
      <c r="DS34" s="641"/>
      <c r="DT34" s="641"/>
      <c r="DU34" s="641"/>
      <c r="DV34" s="642"/>
      <c r="DW34" s="643">
        <v>18.600000000000001</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380684</v>
      </c>
      <c r="S35" s="641"/>
      <c r="T35" s="641"/>
      <c r="U35" s="641"/>
      <c r="V35" s="641"/>
      <c r="W35" s="641"/>
      <c r="X35" s="641"/>
      <c r="Y35" s="642"/>
      <c r="Z35" s="677">
        <v>1.4</v>
      </c>
      <c r="AA35" s="677"/>
      <c r="AB35" s="677"/>
      <c r="AC35" s="677"/>
      <c r="AD35" s="678" t="s">
        <v>126</v>
      </c>
      <c r="AE35" s="678"/>
      <c r="AF35" s="678"/>
      <c r="AG35" s="678"/>
      <c r="AH35" s="678"/>
      <c r="AI35" s="678"/>
      <c r="AJ35" s="678"/>
      <c r="AK35" s="678"/>
      <c r="AL35" s="643" t="s">
        <v>126</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224112</v>
      </c>
      <c r="CS35" s="659"/>
      <c r="CT35" s="659"/>
      <c r="CU35" s="659"/>
      <c r="CV35" s="659"/>
      <c r="CW35" s="659"/>
      <c r="CX35" s="659"/>
      <c r="CY35" s="660"/>
      <c r="CZ35" s="643">
        <v>0.9</v>
      </c>
      <c r="DA35" s="661"/>
      <c r="DB35" s="661"/>
      <c r="DC35" s="662"/>
      <c r="DD35" s="646">
        <v>169006</v>
      </c>
      <c r="DE35" s="659"/>
      <c r="DF35" s="659"/>
      <c r="DG35" s="659"/>
      <c r="DH35" s="659"/>
      <c r="DI35" s="659"/>
      <c r="DJ35" s="659"/>
      <c r="DK35" s="660"/>
      <c r="DL35" s="646">
        <v>169006</v>
      </c>
      <c r="DM35" s="659"/>
      <c r="DN35" s="659"/>
      <c r="DO35" s="659"/>
      <c r="DP35" s="659"/>
      <c r="DQ35" s="659"/>
      <c r="DR35" s="659"/>
      <c r="DS35" s="659"/>
      <c r="DT35" s="659"/>
      <c r="DU35" s="659"/>
      <c r="DV35" s="660"/>
      <c r="DW35" s="643">
        <v>1.4</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1912376</v>
      </c>
      <c r="S36" s="641"/>
      <c r="T36" s="641"/>
      <c r="U36" s="641"/>
      <c r="V36" s="641"/>
      <c r="W36" s="641"/>
      <c r="X36" s="641"/>
      <c r="Y36" s="642"/>
      <c r="Z36" s="677">
        <v>7.2</v>
      </c>
      <c r="AA36" s="677"/>
      <c r="AB36" s="677"/>
      <c r="AC36" s="677"/>
      <c r="AD36" s="678" t="s">
        <v>126</v>
      </c>
      <c r="AE36" s="678"/>
      <c r="AF36" s="678"/>
      <c r="AG36" s="678"/>
      <c r="AH36" s="678"/>
      <c r="AI36" s="678"/>
      <c r="AJ36" s="678"/>
      <c r="AK36" s="678"/>
      <c r="AL36" s="643" t="s">
        <v>233</v>
      </c>
      <c r="AM36" s="644"/>
      <c r="AN36" s="644"/>
      <c r="AO36" s="679"/>
      <c r="AP36" s="235"/>
      <c r="AQ36" s="692" t="s">
        <v>326</v>
      </c>
      <c r="AR36" s="693"/>
      <c r="AS36" s="693"/>
      <c r="AT36" s="693"/>
      <c r="AU36" s="693"/>
      <c r="AV36" s="693"/>
      <c r="AW36" s="693"/>
      <c r="AX36" s="693"/>
      <c r="AY36" s="694"/>
      <c r="AZ36" s="695">
        <v>2001327</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38102</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3150587</v>
      </c>
      <c r="CS36" s="641"/>
      <c r="CT36" s="641"/>
      <c r="CU36" s="641"/>
      <c r="CV36" s="641"/>
      <c r="CW36" s="641"/>
      <c r="CX36" s="641"/>
      <c r="CY36" s="642"/>
      <c r="CZ36" s="643">
        <v>12.2</v>
      </c>
      <c r="DA36" s="661"/>
      <c r="DB36" s="661"/>
      <c r="DC36" s="662"/>
      <c r="DD36" s="646">
        <v>1886985</v>
      </c>
      <c r="DE36" s="641"/>
      <c r="DF36" s="641"/>
      <c r="DG36" s="641"/>
      <c r="DH36" s="641"/>
      <c r="DI36" s="641"/>
      <c r="DJ36" s="641"/>
      <c r="DK36" s="642"/>
      <c r="DL36" s="646">
        <v>1084567</v>
      </c>
      <c r="DM36" s="641"/>
      <c r="DN36" s="641"/>
      <c r="DO36" s="641"/>
      <c r="DP36" s="641"/>
      <c r="DQ36" s="641"/>
      <c r="DR36" s="641"/>
      <c r="DS36" s="641"/>
      <c r="DT36" s="641"/>
      <c r="DU36" s="641"/>
      <c r="DV36" s="642"/>
      <c r="DW36" s="643">
        <v>8.9</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921399</v>
      </c>
      <c r="S37" s="641"/>
      <c r="T37" s="641"/>
      <c r="U37" s="641"/>
      <c r="V37" s="641"/>
      <c r="W37" s="641"/>
      <c r="X37" s="641"/>
      <c r="Y37" s="642"/>
      <c r="Z37" s="677">
        <v>3.5</v>
      </c>
      <c r="AA37" s="677"/>
      <c r="AB37" s="677"/>
      <c r="AC37" s="677"/>
      <c r="AD37" s="678" t="s">
        <v>126</v>
      </c>
      <c r="AE37" s="678"/>
      <c r="AF37" s="678"/>
      <c r="AG37" s="678"/>
      <c r="AH37" s="678"/>
      <c r="AI37" s="678"/>
      <c r="AJ37" s="678"/>
      <c r="AK37" s="678"/>
      <c r="AL37" s="643" t="s">
        <v>126</v>
      </c>
      <c r="AM37" s="644"/>
      <c r="AN37" s="644"/>
      <c r="AO37" s="679"/>
      <c r="AQ37" s="680" t="s">
        <v>330</v>
      </c>
      <c r="AR37" s="681"/>
      <c r="AS37" s="681"/>
      <c r="AT37" s="681"/>
      <c r="AU37" s="681"/>
      <c r="AV37" s="681"/>
      <c r="AW37" s="681"/>
      <c r="AX37" s="681"/>
      <c r="AY37" s="682"/>
      <c r="AZ37" s="640">
        <v>325574</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-21702</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29608</v>
      </c>
      <c r="CS37" s="659"/>
      <c r="CT37" s="659"/>
      <c r="CU37" s="659"/>
      <c r="CV37" s="659"/>
      <c r="CW37" s="659"/>
      <c r="CX37" s="659"/>
      <c r="CY37" s="660"/>
      <c r="CZ37" s="643">
        <v>0.1</v>
      </c>
      <c r="DA37" s="661"/>
      <c r="DB37" s="661"/>
      <c r="DC37" s="662"/>
      <c r="DD37" s="646">
        <v>29608</v>
      </c>
      <c r="DE37" s="659"/>
      <c r="DF37" s="659"/>
      <c r="DG37" s="659"/>
      <c r="DH37" s="659"/>
      <c r="DI37" s="659"/>
      <c r="DJ37" s="659"/>
      <c r="DK37" s="660"/>
      <c r="DL37" s="646">
        <v>26754</v>
      </c>
      <c r="DM37" s="659"/>
      <c r="DN37" s="659"/>
      <c r="DO37" s="659"/>
      <c r="DP37" s="659"/>
      <c r="DQ37" s="659"/>
      <c r="DR37" s="659"/>
      <c r="DS37" s="659"/>
      <c r="DT37" s="659"/>
      <c r="DU37" s="659"/>
      <c r="DV37" s="660"/>
      <c r="DW37" s="643">
        <v>0.2</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354362</v>
      </c>
      <c r="S38" s="641"/>
      <c r="T38" s="641"/>
      <c r="U38" s="641"/>
      <c r="V38" s="641"/>
      <c r="W38" s="641"/>
      <c r="X38" s="641"/>
      <c r="Y38" s="642"/>
      <c r="Z38" s="677">
        <v>1.3</v>
      </c>
      <c r="AA38" s="677"/>
      <c r="AB38" s="677"/>
      <c r="AC38" s="677"/>
      <c r="AD38" s="678">
        <v>5</v>
      </c>
      <c r="AE38" s="678"/>
      <c r="AF38" s="678"/>
      <c r="AG38" s="678"/>
      <c r="AH38" s="678"/>
      <c r="AI38" s="678"/>
      <c r="AJ38" s="678"/>
      <c r="AK38" s="678"/>
      <c r="AL38" s="643">
        <v>0</v>
      </c>
      <c r="AM38" s="644"/>
      <c r="AN38" s="644"/>
      <c r="AO38" s="679"/>
      <c r="AQ38" s="680" t="s">
        <v>334</v>
      </c>
      <c r="AR38" s="681"/>
      <c r="AS38" s="681"/>
      <c r="AT38" s="681"/>
      <c r="AU38" s="681"/>
      <c r="AV38" s="681"/>
      <c r="AW38" s="681"/>
      <c r="AX38" s="681"/>
      <c r="AY38" s="682"/>
      <c r="AZ38" s="640">
        <v>214504</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4380</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1675753</v>
      </c>
      <c r="CS38" s="641"/>
      <c r="CT38" s="641"/>
      <c r="CU38" s="641"/>
      <c r="CV38" s="641"/>
      <c r="CW38" s="641"/>
      <c r="CX38" s="641"/>
      <c r="CY38" s="642"/>
      <c r="CZ38" s="643">
        <v>6.5</v>
      </c>
      <c r="DA38" s="661"/>
      <c r="DB38" s="661"/>
      <c r="DC38" s="662"/>
      <c r="DD38" s="646">
        <v>1376349</v>
      </c>
      <c r="DE38" s="641"/>
      <c r="DF38" s="641"/>
      <c r="DG38" s="641"/>
      <c r="DH38" s="641"/>
      <c r="DI38" s="641"/>
      <c r="DJ38" s="641"/>
      <c r="DK38" s="642"/>
      <c r="DL38" s="646">
        <v>1313187</v>
      </c>
      <c r="DM38" s="641"/>
      <c r="DN38" s="641"/>
      <c r="DO38" s="641"/>
      <c r="DP38" s="641"/>
      <c r="DQ38" s="641"/>
      <c r="DR38" s="641"/>
      <c r="DS38" s="641"/>
      <c r="DT38" s="641"/>
      <c r="DU38" s="641"/>
      <c r="DV38" s="642"/>
      <c r="DW38" s="643">
        <v>10.8</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3799900</v>
      </c>
      <c r="S39" s="641"/>
      <c r="T39" s="641"/>
      <c r="U39" s="641"/>
      <c r="V39" s="641"/>
      <c r="W39" s="641"/>
      <c r="X39" s="641"/>
      <c r="Y39" s="642"/>
      <c r="Z39" s="677">
        <v>14.3</v>
      </c>
      <c r="AA39" s="677"/>
      <c r="AB39" s="677"/>
      <c r="AC39" s="677"/>
      <c r="AD39" s="678" t="s">
        <v>126</v>
      </c>
      <c r="AE39" s="678"/>
      <c r="AF39" s="678"/>
      <c r="AG39" s="678"/>
      <c r="AH39" s="678"/>
      <c r="AI39" s="678"/>
      <c r="AJ39" s="678"/>
      <c r="AK39" s="678"/>
      <c r="AL39" s="643" t="s">
        <v>233</v>
      </c>
      <c r="AM39" s="644"/>
      <c r="AN39" s="644"/>
      <c r="AO39" s="679"/>
      <c r="AQ39" s="680" t="s">
        <v>338</v>
      </c>
      <c r="AR39" s="681"/>
      <c r="AS39" s="681"/>
      <c r="AT39" s="681"/>
      <c r="AU39" s="681"/>
      <c r="AV39" s="681"/>
      <c r="AW39" s="681"/>
      <c r="AX39" s="681"/>
      <c r="AY39" s="682"/>
      <c r="AZ39" s="640">
        <v>28385</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7405</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818187</v>
      </c>
      <c r="CS39" s="659"/>
      <c r="CT39" s="659"/>
      <c r="CU39" s="659"/>
      <c r="CV39" s="659"/>
      <c r="CW39" s="659"/>
      <c r="CX39" s="659"/>
      <c r="CY39" s="660"/>
      <c r="CZ39" s="643">
        <v>3.2</v>
      </c>
      <c r="DA39" s="661"/>
      <c r="DB39" s="661"/>
      <c r="DC39" s="662"/>
      <c r="DD39" s="646">
        <v>153064</v>
      </c>
      <c r="DE39" s="659"/>
      <c r="DF39" s="659"/>
      <c r="DG39" s="659"/>
      <c r="DH39" s="659"/>
      <c r="DI39" s="659"/>
      <c r="DJ39" s="659"/>
      <c r="DK39" s="660"/>
      <c r="DL39" s="646" t="s">
        <v>126</v>
      </c>
      <c r="DM39" s="659"/>
      <c r="DN39" s="659"/>
      <c r="DO39" s="659"/>
      <c r="DP39" s="659"/>
      <c r="DQ39" s="659"/>
      <c r="DR39" s="659"/>
      <c r="DS39" s="659"/>
      <c r="DT39" s="659"/>
      <c r="DU39" s="659"/>
      <c r="DV39" s="660"/>
      <c r="DW39" s="643" t="s">
        <v>126</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126</v>
      </c>
      <c r="S40" s="641"/>
      <c r="T40" s="641"/>
      <c r="U40" s="641"/>
      <c r="V40" s="641"/>
      <c r="W40" s="641"/>
      <c r="X40" s="641"/>
      <c r="Y40" s="642"/>
      <c r="Z40" s="677" t="s">
        <v>126</v>
      </c>
      <c r="AA40" s="677"/>
      <c r="AB40" s="677"/>
      <c r="AC40" s="677"/>
      <c r="AD40" s="678" t="s">
        <v>233</v>
      </c>
      <c r="AE40" s="678"/>
      <c r="AF40" s="678"/>
      <c r="AG40" s="678"/>
      <c r="AH40" s="678"/>
      <c r="AI40" s="678"/>
      <c r="AJ40" s="678"/>
      <c r="AK40" s="678"/>
      <c r="AL40" s="643" t="s">
        <v>126</v>
      </c>
      <c r="AM40" s="644"/>
      <c r="AN40" s="644"/>
      <c r="AO40" s="679"/>
      <c r="AQ40" s="680" t="s">
        <v>342</v>
      </c>
      <c r="AR40" s="681"/>
      <c r="AS40" s="681"/>
      <c r="AT40" s="681"/>
      <c r="AU40" s="681"/>
      <c r="AV40" s="681"/>
      <c r="AW40" s="681"/>
      <c r="AX40" s="681"/>
      <c r="AY40" s="682"/>
      <c r="AZ40" s="640" t="s">
        <v>126</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88</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50268</v>
      </c>
      <c r="CS40" s="641"/>
      <c r="CT40" s="641"/>
      <c r="CU40" s="641"/>
      <c r="CV40" s="641"/>
      <c r="CW40" s="641"/>
      <c r="CX40" s="641"/>
      <c r="CY40" s="642"/>
      <c r="CZ40" s="643">
        <v>0.2</v>
      </c>
      <c r="DA40" s="661"/>
      <c r="DB40" s="661"/>
      <c r="DC40" s="662"/>
      <c r="DD40" s="646">
        <v>268</v>
      </c>
      <c r="DE40" s="641"/>
      <c r="DF40" s="641"/>
      <c r="DG40" s="641"/>
      <c r="DH40" s="641"/>
      <c r="DI40" s="641"/>
      <c r="DJ40" s="641"/>
      <c r="DK40" s="642"/>
      <c r="DL40" s="646" t="s">
        <v>126</v>
      </c>
      <c r="DM40" s="641"/>
      <c r="DN40" s="641"/>
      <c r="DO40" s="641"/>
      <c r="DP40" s="641"/>
      <c r="DQ40" s="641"/>
      <c r="DR40" s="641"/>
      <c r="DS40" s="641"/>
      <c r="DT40" s="641"/>
      <c r="DU40" s="641"/>
      <c r="DV40" s="642"/>
      <c r="DW40" s="643" t="s">
        <v>126</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367900</v>
      </c>
      <c r="S41" s="641"/>
      <c r="T41" s="641"/>
      <c r="U41" s="641"/>
      <c r="V41" s="641"/>
      <c r="W41" s="641"/>
      <c r="X41" s="641"/>
      <c r="Y41" s="642"/>
      <c r="Z41" s="677">
        <v>1.4</v>
      </c>
      <c r="AA41" s="677"/>
      <c r="AB41" s="677"/>
      <c r="AC41" s="677"/>
      <c r="AD41" s="678" t="s">
        <v>233</v>
      </c>
      <c r="AE41" s="678"/>
      <c r="AF41" s="678"/>
      <c r="AG41" s="678"/>
      <c r="AH41" s="678"/>
      <c r="AI41" s="678"/>
      <c r="AJ41" s="678"/>
      <c r="AK41" s="678"/>
      <c r="AL41" s="643" t="s">
        <v>233</v>
      </c>
      <c r="AM41" s="644"/>
      <c r="AN41" s="644"/>
      <c r="AO41" s="679"/>
      <c r="AQ41" s="680" t="s">
        <v>347</v>
      </c>
      <c r="AR41" s="681"/>
      <c r="AS41" s="681"/>
      <c r="AT41" s="681"/>
      <c r="AU41" s="681"/>
      <c r="AV41" s="681"/>
      <c r="AW41" s="681"/>
      <c r="AX41" s="681"/>
      <c r="AY41" s="682"/>
      <c r="AZ41" s="640">
        <v>385723</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126</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126</v>
      </c>
      <c r="CS41" s="659"/>
      <c r="CT41" s="659"/>
      <c r="CU41" s="659"/>
      <c r="CV41" s="659"/>
      <c r="CW41" s="659"/>
      <c r="CX41" s="659"/>
      <c r="CY41" s="660"/>
      <c r="CZ41" s="643" t="s">
        <v>233</v>
      </c>
      <c r="DA41" s="661"/>
      <c r="DB41" s="661"/>
      <c r="DC41" s="662"/>
      <c r="DD41" s="646" t="s">
        <v>233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26564231</v>
      </c>
      <c r="S42" s="663"/>
      <c r="T42" s="663"/>
      <c r="U42" s="663"/>
      <c r="V42" s="663"/>
      <c r="W42" s="663"/>
      <c r="X42" s="663"/>
      <c r="Y42" s="665"/>
      <c r="Z42" s="666">
        <v>100</v>
      </c>
      <c r="AA42" s="666"/>
      <c r="AB42" s="666"/>
      <c r="AC42" s="666"/>
      <c r="AD42" s="667">
        <v>11837384</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1047141</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364</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6095936</v>
      </c>
      <c r="CS42" s="641"/>
      <c r="CT42" s="641"/>
      <c r="CU42" s="641"/>
      <c r="CV42" s="641"/>
      <c r="CW42" s="641"/>
      <c r="CX42" s="641"/>
      <c r="CY42" s="642"/>
      <c r="CZ42" s="643">
        <v>23.6</v>
      </c>
      <c r="DA42" s="644"/>
      <c r="DB42" s="644"/>
      <c r="DC42" s="645"/>
      <c r="DD42" s="646">
        <v>625383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76720</v>
      </c>
      <c r="CS43" s="659"/>
      <c r="CT43" s="659"/>
      <c r="CU43" s="659"/>
      <c r="CV43" s="659"/>
      <c r="CW43" s="659"/>
      <c r="CX43" s="659"/>
      <c r="CY43" s="660"/>
      <c r="CZ43" s="643">
        <v>0.3</v>
      </c>
      <c r="DA43" s="661"/>
      <c r="DB43" s="661"/>
      <c r="DC43" s="662"/>
      <c r="DD43" s="646">
        <v>76720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355</v>
      </c>
      <c r="CG44" s="638"/>
      <c r="CH44" s="638"/>
      <c r="CI44" s="638"/>
      <c r="CJ44" s="638"/>
      <c r="CK44" s="638"/>
      <c r="CL44" s="638"/>
      <c r="CM44" s="638"/>
      <c r="CN44" s="638"/>
      <c r="CO44" s="638"/>
      <c r="CP44" s="638"/>
      <c r="CQ44" s="639"/>
      <c r="CR44" s="640">
        <v>5089416</v>
      </c>
      <c r="CS44" s="641"/>
      <c r="CT44" s="641"/>
      <c r="CU44" s="641"/>
      <c r="CV44" s="641"/>
      <c r="CW44" s="641"/>
      <c r="CX44" s="641"/>
      <c r="CY44" s="642"/>
      <c r="CZ44" s="643">
        <v>19.7</v>
      </c>
      <c r="DA44" s="644"/>
      <c r="DB44" s="644"/>
      <c r="DC44" s="645"/>
      <c r="DD44" s="646">
        <v>583997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356</v>
      </c>
      <c r="CG45" s="638"/>
      <c r="CH45" s="638"/>
      <c r="CI45" s="638"/>
      <c r="CJ45" s="638"/>
      <c r="CK45" s="638"/>
      <c r="CL45" s="638"/>
      <c r="CM45" s="638"/>
      <c r="CN45" s="638"/>
      <c r="CO45" s="638"/>
      <c r="CP45" s="638"/>
      <c r="CQ45" s="639"/>
      <c r="CR45" s="640">
        <v>1967173</v>
      </c>
      <c r="CS45" s="659"/>
      <c r="CT45" s="659"/>
      <c r="CU45" s="659"/>
      <c r="CV45" s="659"/>
      <c r="CW45" s="659"/>
      <c r="CX45" s="659"/>
      <c r="CY45" s="660"/>
      <c r="CZ45" s="643">
        <v>7.6</v>
      </c>
      <c r="DA45" s="661"/>
      <c r="DB45" s="661"/>
      <c r="DC45" s="662"/>
      <c r="DD45" s="646">
        <v>62044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3063270</v>
      </c>
      <c r="CS46" s="641"/>
      <c r="CT46" s="641"/>
      <c r="CU46" s="641"/>
      <c r="CV46" s="641"/>
      <c r="CW46" s="641"/>
      <c r="CX46" s="641"/>
      <c r="CY46" s="642"/>
      <c r="CZ46" s="643">
        <v>11.9</v>
      </c>
      <c r="DA46" s="644"/>
      <c r="DB46" s="644"/>
      <c r="DC46" s="645"/>
      <c r="DD46" s="646">
        <v>466496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1006520</v>
      </c>
      <c r="CS47" s="659"/>
      <c r="CT47" s="659"/>
      <c r="CU47" s="659"/>
      <c r="CV47" s="659"/>
      <c r="CW47" s="659"/>
      <c r="CX47" s="659"/>
      <c r="CY47" s="660"/>
      <c r="CZ47" s="643">
        <v>3.9</v>
      </c>
      <c r="DA47" s="661"/>
      <c r="DB47" s="661"/>
      <c r="DC47" s="662"/>
      <c r="DD47" s="646">
        <v>41386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361</v>
      </c>
      <c r="CD48" s="657"/>
      <c r="CE48" s="658"/>
      <c r="CF48" s="637" t="s">
        <v>362</v>
      </c>
      <c r="CG48" s="638"/>
      <c r="CH48" s="638"/>
      <c r="CI48" s="638"/>
      <c r="CJ48" s="638"/>
      <c r="CK48" s="638"/>
      <c r="CL48" s="638"/>
      <c r="CM48" s="638"/>
      <c r="CN48" s="638"/>
      <c r="CO48" s="638"/>
      <c r="CP48" s="638"/>
      <c r="CQ48" s="639"/>
      <c r="CR48" s="640" t="s">
        <v>126</v>
      </c>
      <c r="CS48" s="641"/>
      <c r="CT48" s="641"/>
      <c r="CU48" s="641"/>
      <c r="CV48" s="641"/>
      <c r="CW48" s="641"/>
      <c r="CX48" s="641"/>
      <c r="CY48" s="642"/>
      <c r="CZ48" s="643" t="s">
        <v>126</v>
      </c>
      <c r="DA48" s="644"/>
      <c r="DB48" s="644"/>
      <c r="DC48" s="645"/>
      <c r="DD48" s="646" t="s">
        <v>233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363</v>
      </c>
      <c r="CE49" s="622"/>
      <c r="CF49" s="622"/>
      <c r="CG49" s="622"/>
      <c r="CH49" s="622"/>
      <c r="CI49" s="622"/>
      <c r="CJ49" s="622"/>
      <c r="CK49" s="622"/>
      <c r="CL49" s="622"/>
      <c r="CM49" s="622"/>
      <c r="CN49" s="622"/>
      <c r="CO49" s="622"/>
      <c r="CP49" s="622"/>
      <c r="CQ49" s="623"/>
      <c r="CR49" s="624">
        <v>25792248</v>
      </c>
      <c r="CS49" s="625"/>
      <c r="CT49" s="625"/>
      <c r="CU49" s="625"/>
      <c r="CV49" s="625"/>
      <c r="CW49" s="625"/>
      <c r="CX49" s="625"/>
      <c r="CY49" s="626"/>
      <c r="CZ49" s="627">
        <v>100</v>
      </c>
      <c r="DA49" s="628"/>
      <c r="DB49" s="628"/>
      <c r="DC49" s="629"/>
      <c r="DD49" s="630">
        <v>14280774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MZedlTQIMmCou9mbRyRb9AB4N3x1fux9o4Ggxw0y5gVH50/gnVBVri02oXcqMNBvNmQizLQZ5acrVhQKdWDBow==" saltValue="2S0WESEWlieNZCRQP6WlY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7"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365</v>
      </c>
      <c r="DK2" s="1166"/>
      <c r="DL2" s="1166"/>
      <c r="DM2" s="1166"/>
      <c r="DN2" s="1166"/>
      <c r="DO2" s="1167"/>
      <c r="DP2" s="250"/>
      <c r="DQ2" s="1165" t="s">
        <v>366</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68"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53" t="s">
        <v>383</v>
      </c>
      <c r="DH5" s="1154"/>
      <c r="DI5" s="1154"/>
      <c r="DJ5" s="1154"/>
      <c r="DK5" s="1155"/>
      <c r="DL5" s="1153" t="s">
        <v>384</v>
      </c>
      <c r="DM5" s="1154"/>
      <c r="DN5" s="1154"/>
      <c r="DO5" s="1154"/>
      <c r="DP5" s="1155"/>
      <c r="DQ5" s="1056" t="s">
        <v>385</v>
      </c>
      <c r="DR5" s="1057"/>
      <c r="DS5" s="1057"/>
      <c r="DT5" s="1057"/>
      <c r="DU5" s="1058"/>
      <c r="DV5" s="1056" t="s">
        <v>376</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386</v>
      </c>
      <c r="C7" s="1106"/>
      <c r="D7" s="1106"/>
      <c r="E7" s="1106"/>
      <c r="F7" s="1106"/>
      <c r="G7" s="1106"/>
      <c r="H7" s="1106"/>
      <c r="I7" s="1106"/>
      <c r="J7" s="1106"/>
      <c r="K7" s="1106"/>
      <c r="L7" s="1106"/>
      <c r="M7" s="1106"/>
      <c r="N7" s="1106"/>
      <c r="O7" s="1106"/>
      <c r="P7" s="1107"/>
      <c r="Q7" s="1159">
        <v>26475</v>
      </c>
      <c r="R7" s="1160"/>
      <c r="S7" s="1160"/>
      <c r="T7" s="1160"/>
      <c r="U7" s="1160"/>
      <c r="V7" s="1160">
        <v>25716</v>
      </c>
      <c r="W7" s="1160"/>
      <c r="X7" s="1160"/>
      <c r="Y7" s="1160"/>
      <c r="Z7" s="1160"/>
      <c r="AA7" s="1160">
        <v>759</v>
      </c>
      <c r="AB7" s="1160"/>
      <c r="AC7" s="1160"/>
      <c r="AD7" s="1160"/>
      <c r="AE7" s="1161"/>
      <c r="AF7" s="1162">
        <v>433</v>
      </c>
      <c r="AG7" s="1163"/>
      <c r="AH7" s="1163"/>
      <c r="AI7" s="1163"/>
      <c r="AJ7" s="1164"/>
      <c r="AK7" s="1146">
        <v>1905</v>
      </c>
      <c r="AL7" s="1147"/>
      <c r="AM7" s="1147"/>
      <c r="AN7" s="1147"/>
      <c r="AO7" s="1147"/>
      <c r="AP7" s="1147">
        <v>27757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588</v>
      </c>
      <c r="BT7" s="1151"/>
      <c r="BU7" s="1151"/>
      <c r="BV7" s="1151"/>
      <c r="BW7" s="1151"/>
      <c r="BX7" s="1151"/>
      <c r="BY7" s="1151"/>
      <c r="BZ7" s="1151"/>
      <c r="CA7" s="1151"/>
      <c r="CB7" s="1151"/>
      <c r="CC7" s="1151"/>
      <c r="CD7" s="1151"/>
      <c r="CE7" s="1151"/>
      <c r="CF7" s="1151"/>
      <c r="CG7" s="1152"/>
      <c r="CH7" s="1143">
        <v>3</v>
      </c>
      <c r="CI7" s="1144"/>
      <c r="CJ7" s="1144"/>
      <c r="CK7" s="1144"/>
      <c r="CL7" s="1145"/>
      <c r="CM7" s="1143">
        <v>46</v>
      </c>
      <c r="CN7" s="1144"/>
      <c r="CO7" s="1144"/>
      <c r="CP7" s="1144"/>
      <c r="CQ7" s="1145"/>
      <c r="CR7" s="1143">
        <v>10</v>
      </c>
      <c r="CS7" s="1144"/>
      <c r="CT7" s="1144"/>
      <c r="CU7" s="1144"/>
      <c r="CV7" s="1145"/>
      <c r="CW7" s="1143" t="s">
        <v>603</v>
      </c>
      <c r="CX7" s="1144"/>
      <c r="CY7" s="1144"/>
      <c r="CZ7" s="1144"/>
      <c r="DA7" s="1145"/>
      <c r="DB7" s="1143" t="s">
        <v>603</v>
      </c>
      <c r="DC7" s="1144"/>
      <c r="DD7" s="1144"/>
      <c r="DE7" s="1144"/>
      <c r="DF7" s="1145"/>
      <c r="DG7" s="1143" t="s">
        <v>603</v>
      </c>
      <c r="DH7" s="1144"/>
      <c r="DI7" s="1144"/>
      <c r="DJ7" s="1144"/>
      <c r="DK7" s="1145"/>
      <c r="DL7" s="1143" t="s">
        <v>603</v>
      </c>
      <c r="DM7" s="1144"/>
      <c r="DN7" s="1144"/>
      <c r="DO7" s="1144"/>
      <c r="DP7" s="1145"/>
      <c r="DQ7" s="1143" t="s">
        <v>603</v>
      </c>
      <c r="DR7" s="1144"/>
      <c r="DS7" s="1144"/>
      <c r="DT7" s="1144"/>
      <c r="DU7" s="1145"/>
      <c r="DV7" s="1170"/>
      <c r="DW7" s="1171"/>
      <c r="DX7" s="1171"/>
      <c r="DY7" s="1171"/>
      <c r="DZ7" s="1172"/>
      <c r="EA7" s="255"/>
    </row>
    <row r="8" spans="1:131" s="256" customFormat="1" ht="26.25" customHeight="1" x14ac:dyDescent="0.15">
      <c r="A8" s="262">
        <v>2</v>
      </c>
      <c r="B8" s="1086" t="s">
        <v>387</v>
      </c>
      <c r="C8" s="1087"/>
      <c r="D8" s="1087"/>
      <c r="E8" s="1087"/>
      <c r="F8" s="1087"/>
      <c r="G8" s="1087"/>
      <c r="H8" s="1087"/>
      <c r="I8" s="1087"/>
      <c r="J8" s="1087"/>
      <c r="K8" s="1087"/>
      <c r="L8" s="1087"/>
      <c r="M8" s="1087"/>
      <c r="N8" s="1087"/>
      <c r="O8" s="1087"/>
      <c r="P8" s="1088"/>
      <c r="Q8" s="1098">
        <v>142</v>
      </c>
      <c r="R8" s="1099"/>
      <c r="S8" s="1099"/>
      <c r="T8" s="1099"/>
      <c r="U8" s="1099"/>
      <c r="V8" s="1099">
        <v>129</v>
      </c>
      <c r="W8" s="1099"/>
      <c r="X8" s="1099"/>
      <c r="Y8" s="1099"/>
      <c r="Z8" s="1099"/>
      <c r="AA8" s="1099">
        <v>13</v>
      </c>
      <c r="AB8" s="1099"/>
      <c r="AC8" s="1099"/>
      <c r="AD8" s="1099"/>
      <c r="AE8" s="1100"/>
      <c r="AF8" s="1092">
        <v>13</v>
      </c>
      <c r="AG8" s="1093"/>
      <c r="AH8" s="1093"/>
      <c r="AI8" s="1093"/>
      <c r="AJ8" s="1094"/>
      <c r="AK8" s="1141">
        <v>9109</v>
      </c>
      <c r="AL8" s="1142"/>
      <c r="AM8" s="1142"/>
      <c r="AN8" s="1142"/>
      <c r="AO8" s="1142"/>
      <c r="AP8" s="1142" t="s">
        <v>576</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589</v>
      </c>
      <c r="BT8" s="1070"/>
      <c r="BU8" s="1070"/>
      <c r="BV8" s="1070"/>
      <c r="BW8" s="1070"/>
      <c r="BX8" s="1070"/>
      <c r="BY8" s="1070"/>
      <c r="BZ8" s="1070"/>
      <c r="CA8" s="1070"/>
      <c r="CB8" s="1070"/>
      <c r="CC8" s="1070"/>
      <c r="CD8" s="1070"/>
      <c r="CE8" s="1070"/>
      <c r="CF8" s="1070"/>
      <c r="CG8" s="1071"/>
      <c r="CH8" s="1044">
        <v>-20</v>
      </c>
      <c r="CI8" s="1045"/>
      <c r="CJ8" s="1045"/>
      <c r="CK8" s="1045"/>
      <c r="CL8" s="1046"/>
      <c r="CM8" s="1044">
        <v>0</v>
      </c>
      <c r="CN8" s="1045"/>
      <c r="CO8" s="1045"/>
      <c r="CP8" s="1045"/>
      <c r="CQ8" s="1046"/>
      <c r="CR8" s="1044">
        <v>5</v>
      </c>
      <c r="CS8" s="1045"/>
      <c r="CT8" s="1045"/>
      <c r="CU8" s="1045"/>
      <c r="CV8" s="1046"/>
      <c r="CW8" s="1044" t="s">
        <v>603</v>
      </c>
      <c r="CX8" s="1045"/>
      <c r="CY8" s="1045"/>
      <c r="CZ8" s="1045"/>
      <c r="DA8" s="1046"/>
      <c r="DB8" s="1044" t="s">
        <v>602</v>
      </c>
      <c r="DC8" s="1045"/>
      <c r="DD8" s="1045"/>
      <c r="DE8" s="1045"/>
      <c r="DF8" s="1046"/>
      <c r="DG8" s="1044" t="s">
        <v>603</v>
      </c>
      <c r="DH8" s="1045"/>
      <c r="DI8" s="1045"/>
      <c r="DJ8" s="1045"/>
      <c r="DK8" s="1046"/>
      <c r="DL8" s="1044" t="s">
        <v>603</v>
      </c>
      <c r="DM8" s="1045"/>
      <c r="DN8" s="1045"/>
      <c r="DO8" s="1045"/>
      <c r="DP8" s="1046"/>
      <c r="DQ8" s="1044" t="s">
        <v>603</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590</v>
      </c>
      <c r="BT9" s="1070"/>
      <c r="BU9" s="1070"/>
      <c r="BV9" s="1070"/>
      <c r="BW9" s="1070"/>
      <c r="BX9" s="1070"/>
      <c r="BY9" s="1070"/>
      <c r="BZ9" s="1070"/>
      <c r="CA9" s="1070"/>
      <c r="CB9" s="1070"/>
      <c r="CC9" s="1070"/>
      <c r="CD9" s="1070"/>
      <c r="CE9" s="1070"/>
      <c r="CF9" s="1070"/>
      <c r="CG9" s="1071"/>
      <c r="CH9" s="1044">
        <v>2</v>
      </c>
      <c r="CI9" s="1045"/>
      <c r="CJ9" s="1045"/>
      <c r="CK9" s="1045"/>
      <c r="CL9" s="1046"/>
      <c r="CM9" s="1044">
        <v>55</v>
      </c>
      <c r="CN9" s="1045"/>
      <c r="CO9" s="1045"/>
      <c r="CP9" s="1045"/>
      <c r="CQ9" s="1046"/>
      <c r="CR9" s="1044">
        <v>26</v>
      </c>
      <c r="CS9" s="1045"/>
      <c r="CT9" s="1045"/>
      <c r="CU9" s="1045"/>
      <c r="CV9" s="1046"/>
      <c r="CW9" s="1044" t="s">
        <v>603</v>
      </c>
      <c r="CX9" s="1045"/>
      <c r="CY9" s="1045"/>
      <c r="CZ9" s="1045"/>
      <c r="DA9" s="1046"/>
      <c r="DB9" s="1044" t="s">
        <v>604</v>
      </c>
      <c r="DC9" s="1045"/>
      <c r="DD9" s="1045"/>
      <c r="DE9" s="1045"/>
      <c r="DF9" s="1046"/>
      <c r="DG9" s="1044" t="s">
        <v>603</v>
      </c>
      <c r="DH9" s="1045"/>
      <c r="DI9" s="1045"/>
      <c r="DJ9" s="1045"/>
      <c r="DK9" s="1046"/>
      <c r="DL9" s="1044" t="s">
        <v>604</v>
      </c>
      <c r="DM9" s="1045"/>
      <c r="DN9" s="1045"/>
      <c r="DO9" s="1045"/>
      <c r="DP9" s="1046"/>
      <c r="DQ9" s="1044" t="s">
        <v>604</v>
      </c>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591</v>
      </c>
      <c r="BT10" s="1070"/>
      <c r="BU10" s="1070"/>
      <c r="BV10" s="1070"/>
      <c r="BW10" s="1070"/>
      <c r="BX10" s="1070"/>
      <c r="BY10" s="1070"/>
      <c r="BZ10" s="1070"/>
      <c r="CA10" s="1070"/>
      <c r="CB10" s="1070"/>
      <c r="CC10" s="1070"/>
      <c r="CD10" s="1070"/>
      <c r="CE10" s="1070"/>
      <c r="CF10" s="1070"/>
      <c r="CG10" s="1071"/>
      <c r="CH10" s="1044">
        <v>0</v>
      </c>
      <c r="CI10" s="1045"/>
      <c r="CJ10" s="1045"/>
      <c r="CK10" s="1045"/>
      <c r="CL10" s="1046"/>
      <c r="CM10" s="1044">
        <v>14</v>
      </c>
      <c r="CN10" s="1045"/>
      <c r="CO10" s="1045"/>
      <c r="CP10" s="1045"/>
      <c r="CQ10" s="1046"/>
      <c r="CR10" s="1044">
        <v>5</v>
      </c>
      <c r="CS10" s="1045"/>
      <c r="CT10" s="1045"/>
      <c r="CU10" s="1045"/>
      <c r="CV10" s="1046"/>
      <c r="CW10" s="1044" t="s">
        <v>604</v>
      </c>
      <c r="CX10" s="1045"/>
      <c r="CY10" s="1045"/>
      <c r="CZ10" s="1045"/>
      <c r="DA10" s="1046"/>
      <c r="DB10" s="1044" t="s">
        <v>603</v>
      </c>
      <c r="DC10" s="1045"/>
      <c r="DD10" s="1045"/>
      <c r="DE10" s="1045"/>
      <c r="DF10" s="1046"/>
      <c r="DG10" s="1044" t="s">
        <v>604</v>
      </c>
      <c r="DH10" s="1045"/>
      <c r="DI10" s="1045"/>
      <c r="DJ10" s="1045"/>
      <c r="DK10" s="1046"/>
      <c r="DL10" s="1044" t="s">
        <v>603</v>
      </c>
      <c r="DM10" s="1045"/>
      <c r="DN10" s="1045"/>
      <c r="DO10" s="1045"/>
      <c r="DP10" s="1046"/>
      <c r="DQ10" s="1044" t="s">
        <v>602</v>
      </c>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592</v>
      </c>
      <c r="BT11" s="1070"/>
      <c r="BU11" s="1070"/>
      <c r="BV11" s="1070"/>
      <c r="BW11" s="1070"/>
      <c r="BX11" s="1070"/>
      <c r="BY11" s="1070"/>
      <c r="BZ11" s="1070"/>
      <c r="CA11" s="1070"/>
      <c r="CB11" s="1070"/>
      <c r="CC11" s="1070"/>
      <c r="CD11" s="1070"/>
      <c r="CE11" s="1070"/>
      <c r="CF11" s="1070"/>
      <c r="CG11" s="1071"/>
      <c r="CH11" s="1044">
        <v>0</v>
      </c>
      <c r="CI11" s="1045"/>
      <c r="CJ11" s="1045"/>
      <c r="CK11" s="1045"/>
      <c r="CL11" s="1046"/>
      <c r="CM11" s="1044">
        <v>32</v>
      </c>
      <c r="CN11" s="1045"/>
      <c r="CO11" s="1045"/>
      <c r="CP11" s="1045"/>
      <c r="CQ11" s="1046"/>
      <c r="CR11" s="1044">
        <v>1</v>
      </c>
      <c r="CS11" s="1045"/>
      <c r="CT11" s="1045"/>
      <c r="CU11" s="1045"/>
      <c r="CV11" s="1046"/>
      <c r="CW11" s="1044" t="s">
        <v>604</v>
      </c>
      <c r="CX11" s="1045"/>
      <c r="CY11" s="1045"/>
      <c r="CZ11" s="1045"/>
      <c r="DA11" s="1046"/>
      <c r="DB11" s="1044" t="s">
        <v>604</v>
      </c>
      <c r="DC11" s="1045"/>
      <c r="DD11" s="1045"/>
      <c r="DE11" s="1045"/>
      <c r="DF11" s="1046"/>
      <c r="DG11" s="1044" t="s">
        <v>604</v>
      </c>
      <c r="DH11" s="1045"/>
      <c r="DI11" s="1045"/>
      <c r="DJ11" s="1045"/>
      <c r="DK11" s="1046"/>
      <c r="DL11" s="1044" t="s">
        <v>604</v>
      </c>
      <c r="DM11" s="1045"/>
      <c r="DN11" s="1045"/>
      <c r="DO11" s="1045"/>
      <c r="DP11" s="1046"/>
      <c r="DQ11" s="1044" t="s">
        <v>605</v>
      </c>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593</v>
      </c>
      <c r="BT12" s="1070"/>
      <c r="BU12" s="1070"/>
      <c r="BV12" s="1070"/>
      <c r="BW12" s="1070"/>
      <c r="BX12" s="1070"/>
      <c r="BY12" s="1070"/>
      <c r="BZ12" s="1070"/>
      <c r="CA12" s="1070"/>
      <c r="CB12" s="1070"/>
      <c r="CC12" s="1070"/>
      <c r="CD12" s="1070"/>
      <c r="CE12" s="1070"/>
      <c r="CF12" s="1070"/>
      <c r="CG12" s="1071"/>
      <c r="CH12" s="1044">
        <v>6</v>
      </c>
      <c r="CI12" s="1045"/>
      <c r="CJ12" s="1045"/>
      <c r="CK12" s="1045"/>
      <c r="CL12" s="1046"/>
      <c r="CM12" s="1044">
        <v>18</v>
      </c>
      <c r="CN12" s="1045"/>
      <c r="CO12" s="1045"/>
      <c r="CP12" s="1045"/>
      <c r="CQ12" s="1046"/>
      <c r="CR12" s="1044">
        <v>10</v>
      </c>
      <c r="CS12" s="1045"/>
      <c r="CT12" s="1045"/>
      <c r="CU12" s="1045"/>
      <c r="CV12" s="1046"/>
      <c r="CW12" s="1044">
        <v>34</v>
      </c>
      <c r="CX12" s="1045"/>
      <c r="CY12" s="1045"/>
      <c r="CZ12" s="1045"/>
      <c r="DA12" s="1046"/>
      <c r="DB12" s="1044" t="s">
        <v>603</v>
      </c>
      <c r="DC12" s="1045"/>
      <c r="DD12" s="1045"/>
      <c r="DE12" s="1045"/>
      <c r="DF12" s="1046"/>
      <c r="DG12" s="1044" t="s">
        <v>604</v>
      </c>
      <c r="DH12" s="1045"/>
      <c r="DI12" s="1045"/>
      <c r="DJ12" s="1045"/>
      <c r="DK12" s="1046"/>
      <c r="DL12" s="1044" t="s">
        <v>603</v>
      </c>
      <c r="DM12" s="1045"/>
      <c r="DN12" s="1045"/>
      <c r="DO12" s="1045"/>
      <c r="DP12" s="1046"/>
      <c r="DQ12" s="1044" t="s">
        <v>603</v>
      </c>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594</v>
      </c>
      <c r="BT13" s="1070"/>
      <c r="BU13" s="1070"/>
      <c r="BV13" s="1070"/>
      <c r="BW13" s="1070"/>
      <c r="BX13" s="1070"/>
      <c r="BY13" s="1070"/>
      <c r="BZ13" s="1070"/>
      <c r="CA13" s="1070"/>
      <c r="CB13" s="1070"/>
      <c r="CC13" s="1070"/>
      <c r="CD13" s="1070"/>
      <c r="CE13" s="1070"/>
      <c r="CF13" s="1070"/>
      <c r="CG13" s="1071"/>
      <c r="CH13" s="1044">
        <v>3</v>
      </c>
      <c r="CI13" s="1045"/>
      <c r="CJ13" s="1045"/>
      <c r="CK13" s="1045"/>
      <c r="CL13" s="1046"/>
      <c r="CM13" s="1044">
        <v>3</v>
      </c>
      <c r="CN13" s="1045"/>
      <c r="CO13" s="1045"/>
      <c r="CP13" s="1045"/>
      <c r="CQ13" s="1046"/>
      <c r="CR13" s="1044">
        <v>0</v>
      </c>
      <c r="CS13" s="1045"/>
      <c r="CT13" s="1045"/>
      <c r="CU13" s="1045"/>
      <c r="CV13" s="1046"/>
      <c r="CW13" s="1044">
        <v>57</v>
      </c>
      <c r="CX13" s="1045"/>
      <c r="CY13" s="1045"/>
      <c r="CZ13" s="1045"/>
      <c r="DA13" s="1046"/>
      <c r="DB13" s="1044" t="s">
        <v>604</v>
      </c>
      <c r="DC13" s="1045"/>
      <c r="DD13" s="1045"/>
      <c r="DE13" s="1045"/>
      <c r="DF13" s="1046"/>
      <c r="DG13" s="1044" t="s">
        <v>604</v>
      </c>
      <c r="DH13" s="1045"/>
      <c r="DI13" s="1045"/>
      <c r="DJ13" s="1045"/>
      <c r="DK13" s="1046"/>
      <c r="DL13" s="1044" t="s">
        <v>604</v>
      </c>
      <c r="DM13" s="1045"/>
      <c r="DN13" s="1045"/>
      <c r="DO13" s="1045"/>
      <c r="DP13" s="1046"/>
      <c r="DQ13" s="1044" t="s">
        <v>604</v>
      </c>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388</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389</v>
      </c>
      <c r="B23" s="999" t="s">
        <v>390</v>
      </c>
      <c r="C23" s="1000"/>
      <c r="D23" s="1000"/>
      <c r="E23" s="1000"/>
      <c r="F23" s="1000"/>
      <c r="G23" s="1000"/>
      <c r="H23" s="1000"/>
      <c r="I23" s="1000"/>
      <c r="J23" s="1000"/>
      <c r="K23" s="1000"/>
      <c r="L23" s="1000"/>
      <c r="M23" s="1000"/>
      <c r="N23" s="1000"/>
      <c r="O23" s="1000"/>
      <c r="P23" s="1001"/>
      <c r="Q23" s="1123">
        <v>26571</v>
      </c>
      <c r="R23" s="1124"/>
      <c r="S23" s="1124"/>
      <c r="T23" s="1124"/>
      <c r="U23" s="1124"/>
      <c r="V23" s="1124">
        <v>25799</v>
      </c>
      <c r="W23" s="1124"/>
      <c r="X23" s="1124"/>
      <c r="Y23" s="1124"/>
      <c r="Z23" s="1124"/>
      <c r="AA23" s="1124">
        <v>772</v>
      </c>
      <c r="AB23" s="1124"/>
      <c r="AC23" s="1124"/>
      <c r="AD23" s="1124"/>
      <c r="AE23" s="1125"/>
      <c r="AF23" s="1126">
        <v>447</v>
      </c>
      <c r="AG23" s="1124"/>
      <c r="AH23" s="1124"/>
      <c r="AI23" s="1124"/>
      <c r="AJ23" s="1127"/>
      <c r="AK23" s="1128"/>
      <c r="AL23" s="1129"/>
      <c r="AM23" s="1129"/>
      <c r="AN23" s="1129"/>
      <c r="AO23" s="1129"/>
      <c r="AP23" s="1124">
        <v>27757</v>
      </c>
      <c r="AQ23" s="1124"/>
      <c r="AR23" s="1124"/>
      <c r="AS23" s="1124"/>
      <c r="AT23" s="1124"/>
      <c r="AU23" s="1130"/>
      <c r="AV23" s="1130"/>
      <c r="AW23" s="1130"/>
      <c r="AX23" s="1130"/>
      <c r="AY23" s="1131"/>
      <c r="AZ23" s="1120" t="s">
        <v>181</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369</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401</v>
      </c>
      <c r="C28" s="1106"/>
      <c r="D28" s="1106"/>
      <c r="E28" s="1106"/>
      <c r="F28" s="1106"/>
      <c r="G28" s="1106"/>
      <c r="H28" s="1106"/>
      <c r="I28" s="1106"/>
      <c r="J28" s="1106"/>
      <c r="K28" s="1106"/>
      <c r="L28" s="1106"/>
      <c r="M28" s="1106"/>
      <c r="N28" s="1106"/>
      <c r="O28" s="1106"/>
      <c r="P28" s="1107"/>
      <c r="Q28" s="1108">
        <v>4003</v>
      </c>
      <c r="R28" s="1109"/>
      <c r="S28" s="1109"/>
      <c r="T28" s="1109"/>
      <c r="U28" s="1109"/>
      <c r="V28" s="1109">
        <v>3965</v>
      </c>
      <c r="W28" s="1109"/>
      <c r="X28" s="1109"/>
      <c r="Y28" s="1109"/>
      <c r="Z28" s="1109"/>
      <c r="AA28" s="1109">
        <v>38</v>
      </c>
      <c r="AB28" s="1109"/>
      <c r="AC28" s="1109"/>
      <c r="AD28" s="1109"/>
      <c r="AE28" s="1110"/>
      <c r="AF28" s="1111">
        <v>38</v>
      </c>
      <c r="AG28" s="1109"/>
      <c r="AH28" s="1109"/>
      <c r="AI28" s="1109"/>
      <c r="AJ28" s="1112"/>
      <c r="AK28" s="1113">
        <v>389</v>
      </c>
      <c r="AL28" s="1101"/>
      <c r="AM28" s="1101"/>
      <c r="AN28" s="1101"/>
      <c r="AO28" s="1101"/>
      <c r="AP28" s="1101" t="s">
        <v>576</v>
      </c>
      <c r="AQ28" s="1101"/>
      <c r="AR28" s="1101"/>
      <c r="AS28" s="1101"/>
      <c r="AT28" s="1101"/>
      <c r="AU28" s="1101" t="s">
        <v>576</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402</v>
      </c>
      <c r="C29" s="1087"/>
      <c r="D29" s="1087"/>
      <c r="E29" s="1087"/>
      <c r="F29" s="1087"/>
      <c r="G29" s="1087"/>
      <c r="H29" s="1087"/>
      <c r="I29" s="1087"/>
      <c r="J29" s="1087"/>
      <c r="K29" s="1087"/>
      <c r="L29" s="1087"/>
      <c r="M29" s="1087"/>
      <c r="N29" s="1087"/>
      <c r="O29" s="1087"/>
      <c r="P29" s="1088"/>
      <c r="Q29" s="1098">
        <v>3635</v>
      </c>
      <c r="R29" s="1099"/>
      <c r="S29" s="1099"/>
      <c r="T29" s="1099"/>
      <c r="U29" s="1099"/>
      <c r="V29" s="1099">
        <v>3562</v>
      </c>
      <c r="W29" s="1099"/>
      <c r="X29" s="1099"/>
      <c r="Y29" s="1099"/>
      <c r="Z29" s="1099"/>
      <c r="AA29" s="1099">
        <v>73</v>
      </c>
      <c r="AB29" s="1099"/>
      <c r="AC29" s="1099"/>
      <c r="AD29" s="1099"/>
      <c r="AE29" s="1100"/>
      <c r="AF29" s="1092">
        <v>73</v>
      </c>
      <c r="AG29" s="1093"/>
      <c r="AH29" s="1093"/>
      <c r="AI29" s="1093"/>
      <c r="AJ29" s="1094"/>
      <c r="AK29" s="1035">
        <v>521</v>
      </c>
      <c r="AL29" s="1026"/>
      <c r="AM29" s="1026"/>
      <c r="AN29" s="1026"/>
      <c r="AO29" s="1026"/>
      <c r="AP29" s="1026" t="s">
        <v>576</v>
      </c>
      <c r="AQ29" s="1026"/>
      <c r="AR29" s="1026"/>
      <c r="AS29" s="1026"/>
      <c r="AT29" s="1026"/>
      <c r="AU29" s="1026" t="s">
        <v>576</v>
      </c>
      <c r="AV29" s="1026"/>
      <c r="AW29" s="1026"/>
      <c r="AX29" s="1026"/>
      <c r="AY29" s="1026"/>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403</v>
      </c>
      <c r="C30" s="1087"/>
      <c r="D30" s="1087"/>
      <c r="E30" s="1087"/>
      <c r="F30" s="1087"/>
      <c r="G30" s="1087"/>
      <c r="H30" s="1087"/>
      <c r="I30" s="1087"/>
      <c r="J30" s="1087"/>
      <c r="K30" s="1087"/>
      <c r="L30" s="1087"/>
      <c r="M30" s="1087"/>
      <c r="N30" s="1087"/>
      <c r="O30" s="1087"/>
      <c r="P30" s="1088"/>
      <c r="Q30" s="1098">
        <v>337</v>
      </c>
      <c r="R30" s="1099"/>
      <c r="S30" s="1099"/>
      <c r="T30" s="1099"/>
      <c r="U30" s="1099"/>
      <c r="V30" s="1099">
        <v>334</v>
      </c>
      <c r="W30" s="1099"/>
      <c r="X30" s="1099"/>
      <c r="Y30" s="1099"/>
      <c r="Z30" s="1099"/>
      <c r="AA30" s="1099">
        <v>3</v>
      </c>
      <c r="AB30" s="1099"/>
      <c r="AC30" s="1099"/>
      <c r="AD30" s="1099"/>
      <c r="AE30" s="1100"/>
      <c r="AF30" s="1092">
        <v>3</v>
      </c>
      <c r="AG30" s="1093"/>
      <c r="AH30" s="1093"/>
      <c r="AI30" s="1093"/>
      <c r="AJ30" s="1094"/>
      <c r="AK30" s="1035">
        <v>132</v>
      </c>
      <c r="AL30" s="1026"/>
      <c r="AM30" s="1026"/>
      <c r="AN30" s="1026"/>
      <c r="AO30" s="1026"/>
      <c r="AP30" s="1026" t="s">
        <v>576</v>
      </c>
      <c r="AQ30" s="1026"/>
      <c r="AR30" s="1026"/>
      <c r="AS30" s="1026"/>
      <c r="AT30" s="1026"/>
      <c r="AU30" s="1026" t="s">
        <v>578</v>
      </c>
      <c r="AV30" s="1026"/>
      <c r="AW30" s="1026"/>
      <c r="AX30" s="1026"/>
      <c r="AY30" s="1026"/>
      <c r="AZ30" s="1097"/>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404</v>
      </c>
      <c r="C31" s="1087"/>
      <c r="D31" s="1087"/>
      <c r="E31" s="1087"/>
      <c r="F31" s="1087"/>
      <c r="G31" s="1087"/>
      <c r="H31" s="1087"/>
      <c r="I31" s="1087"/>
      <c r="J31" s="1087"/>
      <c r="K31" s="1087"/>
      <c r="L31" s="1087"/>
      <c r="M31" s="1087"/>
      <c r="N31" s="1087"/>
      <c r="O31" s="1087"/>
      <c r="P31" s="1088"/>
      <c r="Q31" s="1098">
        <v>1073</v>
      </c>
      <c r="R31" s="1099"/>
      <c r="S31" s="1099"/>
      <c r="T31" s="1099"/>
      <c r="U31" s="1099"/>
      <c r="V31" s="1099">
        <v>145</v>
      </c>
      <c r="W31" s="1099"/>
      <c r="X31" s="1099"/>
      <c r="Y31" s="1099"/>
      <c r="Z31" s="1099"/>
      <c r="AA31" s="1099">
        <v>928</v>
      </c>
      <c r="AB31" s="1099"/>
      <c r="AC31" s="1099"/>
      <c r="AD31" s="1099"/>
      <c r="AE31" s="1100"/>
      <c r="AF31" s="1092">
        <v>928</v>
      </c>
      <c r="AG31" s="1093"/>
      <c r="AH31" s="1093"/>
      <c r="AI31" s="1093"/>
      <c r="AJ31" s="1094"/>
      <c r="AK31" s="1035">
        <v>326</v>
      </c>
      <c r="AL31" s="1026"/>
      <c r="AM31" s="1026"/>
      <c r="AN31" s="1026"/>
      <c r="AO31" s="1026"/>
      <c r="AP31" s="1026">
        <v>2547</v>
      </c>
      <c r="AQ31" s="1026"/>
      <c r="AR31" s="1026"/>
      <c r="AS31" s="1026"/>
      <c r="AT31" s="1026"/>
      <c r="AU31" s="1026">
        <v>1798</v>
      </c>
      <c r="AV31" s="1026"/>
      <c r="AW31" s="1026"/>
      <c r="AX31" s="1026"/>
      <c r="AY31" s="1026"/>
      <c r="AZ31" s="1097"/>
      <c r="BA31" s="1097"/>
      <c r="BB31" s="1097"/>
      <c r="BC31" s="1097"/>
      <c r="BD31" s="1097"/>
      <c r="BE31" s="1081" t="s">
        <v>405</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406</v>
      </c>
      <c r="C32" s="1087"/>
      <c r="D32" s="1087"/>
      <c r="E32" s="1087"/>
      <c r="F32" s="1087"/>
      <c r="G32" s="1087"/>
      <c r="H32" s="1087"/>
      <c r="I32" s="1087"/>
      <c r="J32" s="1087"/>
      <c r="K32" s="1087"/>
      <c r="L32" s="1087"/>
      <c r="M32" s="1087"/>
      <c r="N32" s="1087"/>
      <c r="O32" s="1087"/>
      <c r="P32" s="1088"/>
      <c r="Q32" s="1098">
        <v>350</v>
      </c>
      <c r="R32" s="1099"/>
      <c r="S32" s="1099"/>
      <c r="T32" s="1099"/>
      <c r="U32" s="1099"/>
      <c r="V32" s="1099">
        <v>350</v>
      </c>
      <c r="W32" s="1099"/>
      <c r="X32" s="1099"/>
      <c r="Y32" s="1099"/>
      <c r="Z32" s="1099"/>
      <c r="AA32" s="1099">
        <v>0</v>
      </c>
      <c r="AB32" s="1099"/>
      <c r="AC32" s="1099"/>
      <c r="AD32" s="1099"/>
      <c r="AE32" s="1100"/>
      <c r="AF32" s="1092">
        <v>0</v>
      </c>
      <c r="AG32" s="1093"/>
      <c r="AH32" s="1093"/>
      <c r="AI32" s="1093"/>
      <c r="AJ32" s="1094"/>
      <c r="AK32" s="1035">
        <v>215</v>
      </c>
      <c r="AL32" s="1026"/>
      <c r="AM32" s="1026"/>
      <c r="AN32" s="1026"/>
      <c r="AO32" s="1026"/>
      <c r="AP32" s="1026">
        <v>1712</v>
      </c>
      <c r="AQ32" s="1026"/>
      <c r="AR32" s="1026"/>
      <c r="AS32" s="1026"/>
      <c r="AT32" s="1026"/>
      <c r="AU32" s="1026">
        <v>1712</v>
      </c>
      <c r="AV32" s="1026"/>
      <c r="AW32" s="1026"/>
      <c r="AX32" s="1026"/>
      <c r="AY32" s="1026"/>
      <c r="AZ32" s="1097"/>
      <c r="BA32" s="1097"/>
      <c r="BB32" s="1097"/>
      <c r="BC32" s="1097"/>
      <c r="BD32" s="1097"/>
      <c r="BE32" s="1081" t="s">
        <v>407</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408</v>
      </c>
      <c r="C33" s="1087"/>
      <c r="D33" s="1087"/>
      <c r="E33" s="1087"/>
      <c r="F33" s="1087"/>
      <c r="G33" s="1087"/>
      <c r="H33" s="1087"/>
      <c r="I33" s="1087"/>
      <c r="J33" s="1087"/>
      <c r="K33" s="1087"/>
      <c r="L33" s="1087"/>
      <c r="M33" s="1087"/>
      <c r="N33" s="1087"/>
      <c r="O33" s="1087"/>
      <c r="P33" s="1088"/>
      <c r="Q33" s="1098">
        <v>110</v>
      </c>
      <c r="R33" s="1099"/>
      <c r="S33" s="1099"/>
      <c r="T33" s="1099"/>
      <c r="U33" s="1099"/>
      <c r="V33" s="1099">
        <v>110</v>
      </c>
      <c r="W33" s="1099"/>
      <c r="X33" s="1099"/>
      <c r="Y33" s="1099"/>
      <c r="Z33" s="1099"/>
      <c r="AA33" s="1099" t="s">
        <v>577</v>
      </c>
      <c r="AB33" s="1099"/>
      <c r="AC33" s="1099"/>
      <c r="AD33" s="1099"/>
      <c r="AE33" s="1100"/>
      <c r="AF33" s="1092" t="s">
        <v>409</v>
      </c>
      <c r="AG33" s="1093"/>
      <c r="AH33" s="1093"/>
      <c r="AI33" s="1093"/>
      <c r="AJ33" s="1094"/>
      <c r="AK33" s="1035">
        <v>28</v>
      </c>
      <c r="AL33" s="1026"/>
      <c r="AM33" s="1026"/>
      <c r="AN33" s="1026"/>
      <c r="AO33" s="1026"/>
      <c r="AP33" s="1026" t="s">
        <v>601</v>
      </c>
      <c r="AQ33" s="1026"/>
      <c r="AR33" s="1026"/>
      <c r="AS33" s="1026"/>
      <c r="AT33" s="1026"/>
      <c r="AU33" s="1026" t="s">
        <v>602</v>
      </c>
      <c r="AV33" s="1026"/>
      <c r="AW33" s="1026"/>
      <c r="AX33" s="1026"/>
      <c r="AY33" s="1026"/>
      <c r="AZ33" s="1097"/>
      <c r="BA33" s="1097"/>
      <c r="BB33" s="1097"/>
      <c r="BC33" s="1097"/>
      <c r="BD33" s="1097"/>
      <c r="BE33" s="1081" t="s">
        <v>407</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410</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389</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1042</v>
      </c>
      <c r="AG63" s="1014"/>
      <c r="AH63" s="1014"/>
      <c r="AI63" s="1014"/>
      <c r="AJ63" s="1079"/>
      <c r="AK63" s="1080"/>
      <c r="AL63" s="1018"/>
      <c r="AM63" s="1018"/>
      <c r="AN63" s="1018"/>
      <c r="AO63" s="1018"/>
      <c r="AP63" s="1014">
        <v>4259</v>
      </c>
      <c r="AQ63" s="1014"/>
      <c r="AR63" s="1014"/>
      <c r="AS63" s="1014"/>
      <c r="AT63" s="1014"/>
      <c r="AU63" s="1014">
        <v>3510</v>
      </c>
      <c r="AV63" s="1014"/>
      <c r="AW63" s="1014"/>
      <c r="AX63" s="1014"/>
      <c r="AY63" s="1014"/>
      <c r="AZ63" s="1074"/>
      <c r="BA63" s="1074"/>
      <c r="BB63" s="1074"/>
      <c r="BC63" s="1074"/>
      <c r="BD63" s="1074"/>
      <c r="BE63" s="1015"/>
      <c r="BF63" s="1015"/>
      <c r="BG63" s="1015"/>
      <c r="BH63" s="1015"/>
      <c r="BI63" s="1016"/>
      <c r="BJ63" s="1075" t="s">
        <v>412</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393</v>
      </c>
      <c r="R66" s="1057"/>
      <c r="S66" s="1057"/>
      <c r="T66" s="1057"/>
      <c r="U66" s="1058"/>
      <c r="V66" s="1056" t="s">
        <v>415</v>
      </c>
      <c r="W66" s="1057"/>
      <c r="X66" s="1057"/>
      <c r="Y66" s="1057"/>
      <c r="Z66" s="1058"/>
      <c r="AA66" s="1056" t="s">
        <v>416</v>
      </c>
      <c r="AB66" s="1057"/>
      <c r="AC66" s="1057"/>
      <c r="AD66" s="1057"/>
      <c r="AE66" s="1058"/>
      <c r="AF66" s="1062" t="s">
        <v>417</v>
      </c>
      <c r="AG66" s="1063"/>
      <c r="AH66" s="1063"/>
      <c r="AI66" s="1063"/>
      <c r="AJ66" s="1064"/>
      <c r="AK66" s="1056" t="s">
        <v>418</v>
      </c>
      <c r="AL66" s="1051"/>
      <c r="AM66" s="1051"/>
      <c r="AN66" s="1051"/>
      <c r="AO66" s="1052"/>
      <c r="AP66" s="1056" t="s">
        <v>419</v>
      </c>
      <c r="AQ66" s="1057"/>
      <c r="AR66" s="1057"/>
      <c r="AS66" s="1057"/>
      <c r="AT66" s="1058"/>
      <c r="AU66" s="1056" t="s">
        <v>420</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579</v>
      </c>
      <c r="C68" s="1041"/>
      <c r="D68" s="1041"/>
      <c r="E68" s="1041"/>
      <c r="F68" s="1041"/>
      <c r="G68" s="1041"/>
      <c r="H68" s="1041"/>
      <c r="I68" s="1041"/>
      <c r="J68" s="1041"/>
      <c r="K68" s="1041"/>
      <c r="L68" s="1041"/>
      <c r="M68" s="1041"/>
      <c r="N68" s="1041"/>
      <c r="O68" s="1041"/>
      <c r="P68" s="1042"/>
      <c r="Q68" s="1043">
        <v>8794</v>
      </c>
      <c r="R68" s="1037"/>
      <c r="S68" s="1037"/>
      <c r="T68" s="1037"/>
      <c r="U68" s="1037"/>
      <c r="V68" s="1037">
        <v>8256</v>
      </c>
      <c r="W68" s="1037"/>
      <c r="X68" s="1037"/>
      <c r="Y68" s="1037"/>
      <c r="Z68" s="1037"/>
      <c r="AA68" s="1037">
        <v>538</v>
      </c>
      <c r="AB68" s="1037"/>
      <c r="AC68" s="1037"/>
      <c r="AD68" s="1037"/>
      <c r="AE68" s="1037"/>
      <c r="AF68" s="1037">
        <v>538</v>
      </c>
      <c r="AG68" s="1037"/>
      <c r="AH68" s="1037"/>
      <c r="AI68" s="1037"/>
      <c r="AJ68" s="1037"/>
      <c r="AK68" s="1037">
        <v>1022</v>
      </c>
      <c r="AL68" s="1037"/>
      <c r="AM68" s="1037"/>
      <c r="AN68" s="1037"/>
      <c r="AO68" s="1037"/>
      <c r="AP68" s="1037" t="s">
        <v>598</v>
      </c>
      <c r="AQ68" s="1037"/>
      <c r="AR68" s="1037"/>
      <c r="AS68" s="1037"/>
      <c r="AT68" s="1037"/>
      <c r="AU68" s="1037" t="s">
        <v>599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580</v>
      </c>
      <c r="C69" s="1030"/>
      <c r="D69" s="1030"/>
      <c r="E69" s="1030"/>
      <c r="F69" s="1030"/>
      <c r="G69" s="1030"/>
      <c r="H69" s="1030"/>
      <c r="I69" s="1030"/>
      <c r="J69" s="1030"/>
      <c r="K69" s="1030"/>
      <c r="L69" s="1030"/>
      <c r="M69" s="1030"/>
      <c r="N69" s="1030"/>
      <c r="O69" s="1030"/>
      <c r="P69" s="1031"/>
      <c r="Q69" s="1032">
        <v>49</v>
      </c>
      <c r="R69" s="1026"/>
      <c r="S69" s="1026"/>
      <c r="T69" s="1026"/>
      <c r="U69" s="1026"/>
      <c r="V69" s="1026">
        <v>33</v>
      </c>
      <c r="W69" s="1026"/>
      <c r="X69" s="1026"/>
      <c r="Y69" s="1026"/>
      <c r="Z69" s="1026"/>
      <c r="AA69" s="1026">
        <v>16</v>
      </c>
      <c r="AB69" s="1026"/>
      <c r="AC69" s="1026"/>
      <c r="AD69" s="1026"/>
      <c r="AE69" s="1026"/>
      <c r="AF69" s="1026">
        <v>16</v>
      </c>
      <c r="AG69" s="1026"/>
      <c r="AH69" s="1026"/>
      <c r="AI69" s="1026"/>
      <c r="AJ69" s="1026"/>
      <c r="AK69" s="1026" t="s">
        <v>597</v>
      </c>
      <c r="AL69" s="1026"/>
      <c r="AM69" s="1026"/>
      <c r="AN69" s="1026"/>
      <c r="AO69" s="1026"/>
      <c r="AP69" s="1026" t="s">
        <v>576</v>
      </c>
      <c r="AQ69" s="1026"/>
      <c r="AR69" s="1026"/>
      <c r="AS69" s="1026"/>
      <c r="AT69" s="1026"/>
      <c r="AU69" s="1026" t="s">
        <v>576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581</v>
      </c>
      <c r="C70" s="1030"/>
      <c r="D70" s="1030"/>
      <c r="E70" s="1030"/>
      <c r="F70" s="1030"/>
      <c r="G70" s="1030"/>
      <c r="H70" s="1030"/>
      <c r="I70" s="1030"/>
      <c r="J70" s="1030"/>
      <c r="K70" s="1030"/>
      <c r="L70" s="1030"/>
      <c r="M70" s="1030"/>
      <c r="N70" s="1030"/>
      <c r="O70" s="1030"/>
      <c r="P70" s="1031"/>
      <c r="Q70" s="1032">
        <v>12</v>
      </c>
      <c r="R70" s="1026"/>
      <c r="S70" s="1026"/>
      <c r="T70" s="1026"/>
      <c r="U70" s="1026"/>
      <c r="V70" s="1026">
        <v>9</v>
      </c>
      <c r="W70" s="1026"/>
      <c r="X70" s="1026"/>
      <c r="Y70" s="1026"/>
      <c r="Z70" s="1026"/>
      <c r="AA70" s="1026">
        <v>3</v>
      </c>
      <c r="AB70" s="1026"/>
      <c r="AC70" s="1026"/>
      <c r="AD70" s="1026"/>
      <c r="AE70" s="1026"/>
      <c r="AF70" s="1026">
        <v>3</v>
      </c>
      <c r="AG70" s="1026"/>
      <c r="AH70" s="1026"/>
      <c r="AI70" s="1026"/>
      <c r="AJ70" s="1026"/>
      <c r="AK70" s="1026" t="s">
        <v>595</v>
      </c>
      <c r="AL70" s="1026"/>
      <c r="AM70" s="1026"/>
      <c r="AN70" s="1026"/>
      <c r="AO70" s="1026"/>
      <c r="AP70" s="1026" t="s">
        <v>576</v>
      </c>
      <c r="AQ70" s="1026"/>
      <c r="AR70" s="1026"/>
      <c r="AS70" s="1026"/>
      <c r="AT70" s="1026"/>
      <c r="AU70" s="1026" t="s">
        <v>600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582</v>
      </c>
      <c r="C71" s="1030"/>
      <c r="D71" s="1030"/>
      <c r="E71" s="1030"/>
      <c r="F71" s="1030"/>
      <c r="G71" s="1030"/>
      <c r="H71" s="1030"/>
      <c r="I71" s="1030"/>
      <c r="J71" s="1030"/>
      <c r="K71" s="1030"/>
      <c r="L71" s="1030"/>
      <c r="M71" s="1030"/>
      <c r="N71" s="1030"/>
      <c r="O71" s="1030"/>
      <c r="P71" s="1031"/>
      <c r="Q71" s="1032">
        <v>2</v>
      </c>
      <c r="R71" s="1026"/>
      <c r="S71" s="1026"/>
      <c r="T71" s="1026"/>
      <c r="U71" s="1026"/>
      <c r="V71" s="1026">
        <v>1</v>
      </c>
      <c r="W71" s="1026"/>
      <c r="X71" s="1026"/>
      <c r="Y71" s="1026"/>
      <c r="Z71" s="1026"/>
      <c r="AA71" s="1026">
        <v>1</v>
      </c>
      <c r="AB71" s="1026"/>
      <c r="AC71" s="1026"/>
      <c r="AD71" s="1026"/>
      <c r="AE71" s="1026"/>
      <c r="AF71" s="1026">
        <v>1</v>
      </c>
      <c r="AG71" s="1026"/>
      <c r="AH71" s="1026"/>
      <c r="AI71" s="1026"/>
      <c r="AJ71" s="1026"/>
      <c r="AK71" s="1026" t="s">
        <v>576</v>
      </c>
      <c r="AL71" s="1026"/>
      <c r="AM71" s="1026"/>
      <c r="AN71" s="1026"/>
      <c r="AO71" s="1026"/>
      <c r="AP71" s="1026" t="s">
        <v>576</v>
      </c>
      <c r="AQ71" s="1026"/>
      <c r="AR71" s="1026"/>
      <c r="AS71" s="1026"/>
      <c r="AT71" s="1026"/>
      <c r="AU71" s="1026" t="s">
        <v>595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583</v>
      </c>
      <c r="C72" s="1030"/>
      <c r="D72" s="1030"/>
      <c r="E72" s="1030"/>
      <c r="F72" s="1030"/>
      <c r="G72" s="1030"/>
      <c r="H72" s="1030"/>
      <c r="I72" s="1030"/>
      <c r="J72" s="1030"/>
      <c r="K72" s="1030"/>
      <c r="L72" s="1030"/>
      <c r="M72" s="1030"/>
      <c r="N72" s="1030"/>
      <c r="O72" s="1030"/>
      <c r="P72" s="1031"/>
      <c r="Q72" s="1032">
        <v>5</v>
      </c>
      <c r="R72" s="1026"/>
      <c r="S72" s="1026"/>
      <c r="T72" s="1026"/>
      <c r="U72" s="1026"/>
      <c r="V72" s="1026">
        <v>3</v>
      </c>
      <c r="W72" s="1026"/>
      <c r="X72" s="1026"/>
      <c r="Y72" s="1026"/>
      <c r="Z72" s="1026"/>
      <c r="AA72" s="1026">
        <v>3</v>
      </c>
      <c r="AB72" s="1026"/>
      <c r="AC72" s="1026"/>
      <c r="AD72" s="1026"/>
      <c r="AE72" s="1026"/>
      <c r="AF72" s="1026">
        <v>3</v>
      </c>
      <c r="AG72" s="1026"/>
      <c r="AH72" s="1026"/>
      <c r="AI72" s="1026"/>
      <c r="AJ72" s="1026"/>
      <c r="AK72" s="1026" t="s">
        <v>576</v>
      </c>
      <c r="AL72" s="1026"/>
      <c r="AM72" s="1026"/>
      <c r="AN72" s="1026"/>
      <c r="AO72" s="1026"/>
      <c r="AP72" s="1026" t="s">
        <v>576</v>
      </c>
      <c r="AQ72" s="1026"/>
      <c r="AR72" s="1026"/>
      <c r="AS72" s="1026"/>
      <c r="AT72" s="1026"/>
      <c r="AU72" s="1026" t="s">
        <v>576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584</v>
      </c>
      <c r="C73" s="1030"/>
      <c r="D73" s="1030"/>
      <c r="E73" s="1030"/>
      <c r="F73" s="1030"/>
      <c r="G73" s="1030"/>
      <c r="H73" s="1030"/>
      <c r="I73" s="1030"/>
      <c r="J73" s="1030"/>
      <c r="K73" s="1030"/>
      <c r="L73" s="1030"/>
      <c r="M73" s="1030"/>
      <c r="N73" s="1030"/>
      <c r="O73" s="1030"/>
      <c r="P73" s="1031"/>
      <c r="Q73" s="1032">
        <v>39</v>
      </c>
      <c r="R73" s="1026"/>
      <c r="S73" s="1026"/>
      <c r="T73" s="1026"/>
      <c r="U73" s="1026"/>
      <c r="V73" s="1026">
        <v>38</v>
      </c>
      <c r="W73" s="1026"/>
      <c r="X73" s="1026"/>
      <c r="Y73" s="1026"/>
      <c r="Z73" s="1026"/>
      <c r="AA73" s="1026">
        <v>1</v>
      </c>
      <c r="AB73" s="1026"/>
      <c r="AC73" s="1026"/>
      <c r="AD73" s="1026"/>
      <c r="AE73" s="1026"/>
      <c r="AF73" s="1026">
        <v>1</v>
      </c>
      <c r="AG73" s="1026"/>
      <c r="AH73" s="1026"/>
      <c r="AI73" s="1026"/>
      <c r="AJ73" s="1026"/>
      <c r="AK73" s="1026">
        <v>5</v>
      </c>
      <c r="AL73" s="1026"/>
      <c r="AM73" s="1026"/>
      <c r="AN73" s="1026"/>
      <c r="AO73" s="1026"/>
      <c r="AP73" s="1026" t="s">
        <v>576</v>
      </c>
      <c r="AQ73" s="1026"/>
      <c r="AR73" s="1026"/>
      <c r="AS73" s="1026"/>
      <c r="AT73" s="1026"/>
      <c r="AU73" s="1026" t="s">
        <v>576</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585</v>
      </c>
      <c r="C74" s="1030"/>
      <c r="D74" s="1030"/>
      <c r="E74" s="1030"/>
      <c r="F74" s="1030"/>
      <c r="G74" s="1030"/>
      <c r="H74" s="1030"/>
      <c r="I74" s="1030"/>
      <c r="J74" s="1030"/>
      <c r="K74" s="1030"/>
      <c r="L74" s="1030"/>
      <c r="M74" s="1030"/>
      <c r="N74" s="1030"/>
      <c r="O74" s="1030"/>
      <c r="P74" s="1031"/>
      <c r="Q74" s="1032">
        <v>288</v>
      </c>
      <c r="R74" s="1026"/>
      <c r="S74" s="1026"/>
      <c r="T74" s="1026"/>
      <c r="U74" s="1026"/>
      <c r="V74" s="1026">
        <v>280</v>
      </c>
      <c r="W74" s="1026"/>
      <c r="X74" s="1026"/>
      <c r="Y74" s="1026"/>
      <c r="Z74" s="1026"/>
      <c r="AA74" s="1026">
        <v>8</v>
      </c>
      <c r="AB74" s="1026"/>
      <c r="AC74" s="1026"/>
      <c r="AD74" s="1026"/>
      <c r="AE74" s="1026"/>
      <c r="AF74" s="1026">
        <v>8</v>
      </c>
      <c r="AG74" s="1026"/>
      <c r="AH74" s="1026"/>
      <c r="AI74" s="1026"/>
      <c r="AJ74" s="1026"/>
      <c r="AK74" s="1026">
        <v>22</v>
      </c>
      <c r="AL74" s="1026"/>
      <c r="AM74" s="1026"/>
      <c r="AN74" s="1026"/>
      <c r="AO74" s="1026"/>
      <c r="AP74" s="1026" t="s">
        <v>595</v>
      </c>
      <c r="AQ74" s="1026"/>
      <c r="AR74" s="1026"/>
      <c r="AS74" s="1026"/>
      <c r="AT74" s="1026"/>
      <c r="AU74" s="1026" t="s">
        <v>596</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586</v>
      </c>
      <c r="C75" s="1030"/>
      <c r="D75" s="1030"/>
      <c r="E75" s="1030"/>
      <c r="F75" s="1030"/>
      <c r="G75" s="1030"/>
      <c r="H75" s="1030"/>
      <c r="I75" s="1030"/>
      <c r="J75" s="1030"/>
      <c r="K75" s="1030"/>
      <c r="L75" s="1030"/>
      <c r="M75" s="1030"/>
      <c r="N75" s="1030"/>
      <c r="O75" s="1030"/>
      <c r="P75" s="1031"/>
      <c r="Q75" s="1033">
        <v>234570</v>
      </c>
      <c r="R75" s="1034"/>
      <c r="S75" s="1034"/>
      <c r="T75" s="1034"/>
      <c r="U75" s="1035"/>
      <c r="V75" s="1036">
        <v>230186</v>
      </c>
      <c r="W75" s="1034"/>
      <c r="X75" s="1034"/>
      <c r="Y75" s="1034"/>
      <c r="Z75" s="1035"/>
      <c r="AA75" s="1036">
        <v>4384</v>
      </c>
      <c r="AB75" s="1034"/>
      <c r="AC75" s="1034"/>
      <c r="AD75" s="1034"/>
      <c r="AE75" s="1035"/>
      <c r="AF75" s="1036">
        <v>4384</v>
      </c>
      <c r="AG75" s="1034"/>
      <c r="AH75" s="1034"/>
      <c r="AI75" s="1034"/>
      <c r="AJ75" s="1035"/>
      <c r="AK75" s="1036">
        <v>38</v>
      </c>
      <c r="AL75" s="1034"/>
      <c r="AM75" s="1034"/>
      <c r="AN75" s="1034"/>
      <c r="AO75" s="1035"/>
      <c r="AP75" s="1036" t="s">
        <v>576</v>
      </c>
      <c r="AQ75" s="1034"/>
      <c r="AR75" s="1034"/>
      <c r="AS75" s="1034"/>
      <c r="AT75" s="1035"/>
      <c r="AU75" s="1036" t="s">
        <v>576</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587</v>
      </c>
      <c r="C76" s="1030"/>
      <c r="D76" s="1030"/>
      <c r="E76" s="1030"/>
      <c r="F76" s="1030"/>
      <c r="G76" s="1030"/>
      <c r="H76" s="1030"/>
      <c r="I76" s="1030"/>
      <c r="J76" s="1030"/>
      <c r="K76" s="1030"/>
      <c r="L76" s="1030"/>
      <c r="M76" s="1030"/>
      <c r="N76" s="1030"/>
      <c r="O76" s="1030"/>
      <c r="P76" s="1031"/>
      <c r="Q76" s="1033">
        <v>3458</v>
      </c>
      <c r="R76" s="1034"/>
      <c r="S76" s="1034"/>
      <c r="T76" s="1034"/>
      <c r="U76" s="1035"/>
      <c r="V76" s="1036">
        <v>3537</v>
      </c>
      <c r="W76" s="1034"/>
      <c r="X76" s="1034"/>
      <c r="Y76" s="1034"/>
      <c r="Z76" s="1035"/>
      <c r="AA76" s="1036">
        <v>-79</v>
      </c>
      <c r="AB76" s="1034"/>
      <c r="AC76" s="1034"/>
      <c r="AD76" s="1034"/>
      <c r="AE76" s="1035"/>
      <c r="AF76" s="1036">
        <v>751</v>
      </c>
      <c r="AG76" s="1034"/>
      <c r="AH76" s="1034"/>
      <c r="AI76" s="1034"/>
      <c r="AJ76" s="1035"/>
      <c r="AK76" s="1036" t="s">
        <v>606</v>
      </c>
      <c r="AL76" s="1034"/>
      <c r="AM76" s="1034"/>
      <c r="AN76" s="1034"/>
      <c r="AO76" s="1035"/>
      <c r="AP76" s="1036">
        <v>3055</v>
      </c>
      <c r="AQ76" s="1034"/>
      <c r="AR76" s="1034"/>
      <c r="AS76" s="1034"/>
      <c r="AT76" s="1035"/>
      <c r="AU76" s="1036">
        <v>1113</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389</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5705</v>
      </c>
      <c r="AG88" s="1014"/>
      <c r="AH88" s="1014"/>
      <c r="AI88" s="1014"/>
      <c r="AJ88" s="1014"/>
      <c r="AK88" s="1018"/>
      <c r="AL88" s="1018"/>
      <c r="AM88" s="1018"/>
      <c r="AN88" s="1018"/>
      <c r="AO88" s="1018"/>
      <c r="AP88" s="1014">
        <v>3055</v>
      </c>
      <c r="AQ88" s="1014"/>
      <c r="AR88" s="1014"/>
      <c r="AS88" s="1014"/>
      <c r="AT88" s="1014"/>
      <c r="AU88" s="1014">
        <v>1113</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57</v>
      </c>
      <c r="CS102" s="1006"/>
      <c r="CT102" s="1006"/>
      <c r="CU102" s="1006"/>
      <c r="CV102" s="1007"/>
      <c r="CW102" s="1005">
        <v>91</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306</v>
      </c>
      <c r="AG109" s="949"/>
      <c r="AH109" s="949"/>
      <c r="AI109" s="949"/>
      <c r="AJ109" s="950"/>
      <c r="AK109" s="951" t="s">
        <v>305</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306</v>
      </c>
      <c r="BW109" s="949"/>
      <c r="BX109" s="949"/>
      <c r="BY109" s="949"/>
      <c r="BZ109" s="950"/>
      <c r="CA109" s="951" t="s">
        <v>305</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306</v>
      </c>
      <c r="DM109" s="949"/>
      <c r="DN109" s="949"/>
      <c r="DO109" s="949"/>
      <c r="DP109" s="950"/>
      <c r="DQ109" s="951" t="s">
        <v>305</v>
      </c>
      <c r="DR109" s="949"/>
      <c r="DS109" s="949"/>
      <c r="DT109" s="949"/>
      <c r="DU109" s="950"/>
      <c r="DV109" s="951" t="s">
        <v>431</v>
      </c>
      <c r="DW109" s="949"/>
      <c r="DX109" s="949"/>
      <c r="DY109" s="949"/>
      <c r="DZ109" s="980"/>
    </row>
    <row r="110" spans="1:131" s="247" customFormat="1" ht="26.25" customHeight="1" x14ac:dyDescent="0.1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2871037</v>
      </c>
      <c r="AB110" s="942"/>
      <c r="AC110" s="942"/>
      <c r="AD110" s="942"/>
      <c r="AE110" s="943"/>
      <c r="AF110" s="944">
        <v>2863490</v>
      </c>
      <c r="AG110" s="942"/>
      <c r="AH110" s="942"/>
      <c r="AI110" s="942"/>
      <c r="AJ110" s="943"/>
      <c r="AK110" s="944">
        <v>2828463</v>
      </c>
      <c r="AL110" s="942"/>
      <c r="AM110" s="942"/>
      <c r="AN110" s="942"/>
      <c r="AO110" s="943"/>
      <c r="AP110" s="945">
        <v>29.3</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26287043</v>
      </c>
      <c r="BR110" s="889"/>
      <c r="BS110" s="889"/>
      <c r="BT110" s="889"/>
      <c r="BU110" s="889"/>
      <c r="BV110" s="889">
        <v>26357398</v>
      </c>
      <c r="BW110" s="889"/>
      <c r="BX110" s="889"/>
      <c r="BY110" s="889"/>
      <c r="BZ110" s="889"/>
      <c r="CA110" s="889">
        <v>27756810</v>
      </c>
      <c r="CB110" s="889"/>
      <c r="CC110" s="889"/>
      <c r="CD110" s="889"/>
      <c r="CE110" s="889"/>
      <c r="CF110" s="913">
        <v>287.39999999999998</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412</v>
      </c>
      <c r="DH110" s="889"/>
      <c r="DI110" s="889"/>
      <c r="DJ110" s="889"/>
      <c r="DK110" s="889"/>
      <c r="DL110" s="889" t="s">
        <v>412</v>
      </c>
      <c r="DM110" s="889"/>
      <c r="DN110" s="889"/>
      <c r="DO110" s="889"/>
      <c r="DP110" s="889"/>
      <c r="DQ110" s="889" t="s">
        <v>412</v>
      </c>
      <c r="DR110" s="889"/>
      <c r="DS110" s="889"/>
      <c r="DT110" s="889"/>
      <c r="DU110" s="889"/>
      <c r="DV110" s="890" t="s">
        <v>126</v>
      </c>
      <c r="DW110" s="890"/>
      <c r="DX110" s="890"/>
      <c r="DY110" s="890"/>
      <c r="DZ110" s="891"/>
    </row>
    <row r="111" spans="1:131" s="247" customFormat="1" ht="26.25" customHeight="1" x14ac:dyDescent="0.15">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438</v>
      </c>
      <c r="AG111" s="970"/>
      <c r="AH111" s="970"/>
      <c r="AI111" s="970"/>
      <c r="AJ111" s="971"/>
      <c r="AK111" s="972" t="s">
        <v>438</v>
      </c>
      <c r="AL111" s="970"/>
      <c r="AM111" s="970"/>
      <c r="AN111" s="970"/>
      <c r="AO111" s="971"/>
      <c r="AP111" s="973" t="s">
        <v>438</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t="s">
        <v>181</v>
      </c>
      <c r="BR111" s="861"/>
      <c r="BS111" s="861"/>
      <c r="BT111" s="861"/>
      <c r="BU111" s="861"/>
      <c r="BV111" s="861" t="s">
        <v>181</v>
      </c>
      <c r="BW111" s="861"/>
      <c r="BX111" s="861"/>
      <c r="BY111" s="861"/>
      <c r="BZ111" s="861"/>
      <c r="CA111" s="861" t="s">
        <v>181</v>
      </c>
      <c r="CB111" s="861"/>
      <c r="CC111" s="861"/>
      <c r="CD111" s="861"/>
      <c r="CE111" s="861"/>
      <c r="CF111" s="922" t="s">
        <v>181</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181</v>
      </c>
      <c r="DH111" s="861"/>
      <c r="DI111" s="861"/>
      <c r="DJ111" s="861"/>
      <c r="DK111" s="861"/>
      <c r="DL111" s="861" t="s">
        <v>181</v>
      </c>
      <c r="DM111" s="861"/>
      <c r="DN111" s="861"/>
      <c r="DO111" s="861"/>
      <c r="DP111" s="861"/>
      <c r="DQ111" s="861" t="s">
        <v>181</v>
      </c>
      <c r="DR111" s="861"/>
      <c r="DS111" s="861"/>
      <c r="DT111" s="861"/>
      <c r="DU111" s="861"/>
      <c r="DV111" s="838" t="s">
        <v>181</v>
      </c>
      <c r="DW111" s="838"/>
      <c r="DX111" s="838"/>
      <c r="DY111" s="838"/>
      <c r="DZ111" s="839"/>
    </row>
    <row r="112" spans="1:131" s="247"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126</v>
      </c>
      <c r="AB112" s="824"/>
      <c r="AC112" s="824"/>
      <c r="AD112" s="824"/>
      <c r="AE112" s="825"/>
      <c r="AF112" s="826" t="s">
        <v>126</v>
      </c>
      <c r="AG112" s="824"/>
      <c r="AH112" s="824"/>
      <c r="AI112" s="824"/>
      <c r="AJ112" s="825"/>
      <c r="AK112" s="826" t="s">
        <v>126</v>
      </c>
      <c r="AL112" s="824"/>
      <c r="AM112" s="824"/>
      <c r="AN112" s="824"/>
      <c r="AO112" s="825"/>
      <c r="AP112" s="871" t="s">
        <v>126</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4085580</v>
      </c>
      <c r="BR112" s="861"/>
      <c r="BS112" s="861"/>
      <c r="BT112" s="861"/>
      <c r="BU112" s="861"/>
      <c r="BV112" s="861">
        <v>3619758</v>
      </c>
      <c r="BW112" s="861"/>
      <c r="BX112" s="861"/>
      <c r="BY112" s="861"/>
      <c r="BZ112" s="861"/>
      <c r="CA112" s="861">
        <v>3510845</v>
      </c>
      <c r="CB112" s="861"/>
      <c r="CC112" s="861"/>
      <c r="CD112" s="861"/>
      <c r="CE112" s="861"/>
      <c r="CF112" s="922">
        <v>36.299999999999997</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126</v>
      </c>
      <c r="DH112" s="861"/>
      <c r="DI112" s="861"/>
      <c r="DJ112" s="861"/>
      <c r="DK112" s="861"/>
      <c r="DL112" s="861" t="s">
        <v>126</v>
      </c>
      <c r="DM112" s="861"/>
      <c r="DN112" s="861"/>
      <c r="DO112" s="861"/>
      <c r="DP112" s="861"/>
      <c r="DQ112" s="861" t="s">
        <v>126</v>
      </c>
      <c r="DR112" s="861"/>
      <c r="DS112" s="861"/>
      <c r="DT112" s="861"/>
      <c r="DU112" s="861"/>
      <c r="DV112" s="838" t="s">
        <v>126</v>
      </c>
      <c r="DW112" s="838"/>
      <c r="DX112" s="838"/>
      <c r="DY112" s="838"/>
      <c r="DZ112" s="839"/>
    </row>
    <row r="113" spans="1:130" s="247" customFormat="1" ht="26.25" customHeight="1" x14ac:dyDescent="0.15">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442311</v>
      </c>
      <c r="AB113" s="970"/>
      <c r="AC113" s="970"/>
      <c r="AD113" s="970"/>
      <c r="AE113" s="971"/>
      <c r="AF113" s="972">
        <v>434592</v>
      </c>
      <c r="AG113" s="970"/>
      <c r="AH113" s="970"/>
      <c r="AI113" s="970"/>
      <c r="AJ113" s="971"/>
      <c r="AK113" s="972">
        <v>323538</v>
      </c>
      <c r="AL113" s="970"/>
      <c r="AM113" s="970"/>
      <c r="AN113" s="970"/>
      <c r="AO113" s="971"/>
      <c r="AP113" s="973">
        <v>3.3</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v>1092032</v>
      </c>
      <c r="BR113" s="861"/>
      <c r="BS113" s="861"/>
      <c r="BT113" s="861"/>
      <c r="BU113" s="861"/>
      <c r="BV113" s="861">
        <v>1198361</v>
      </c>
      <c r="BW113" s="861"/>
      <c r="BX113" s="861"/>
      <c r="BY113" s="861"/>
      <c r="BZ113" s="861"/>
      <c r="CA113" s="861">
        <v>1113396</v>
      </c>
      <c r="CB113" s="861"/>
      <c r="CC113" s="861"/>
      <c r="CD113" s="861"/>
      <c r="CE113" s="861"/>
      <c r="CF113" s="922">
        <v>11.5</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126</v>
      </c>
      <c r="DH113" s="824"/>
      <c r="DI113" s="824"/>
      <c r="DJ113" s="824"/>
      <c r="DK113" s="825"/>
      <c r="DL113" s="826" t="s">
        <v>126</v>
      </c>
      <c r="DM113" s="824"/>
      <c r="DN113" s="824"/>
      <c r="DO113" s="824"/>
      <c r="DP113" s="825"/>
      <c r="DQ113" s="826" t="s">
        <v>126</v>
      </c>
      <c r="DR113" s="824"/>
      <c r="DS113" s="824"/>
      <c r="DT113" s="824"/>
      <c r="DU113" s="825"/>
      <c r="DV113" s="871" t="s">
        <v>126</v>
      </c>
      <c r="DW113" s="872"/>
      <c r="DX113" s="872"/>
      <c r="DY113" s="872"/>
      <c r="DZ113" s="873"/>
    </row>
    <row r="114" spans="1:130" s="247" customFormat="1" ht="26.25" customHeight="1" x14ac:dyDescent="0.15">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15540</v>
      </c>
      <c r="AB114" s="824"/>
      <c r="AC114" s="824"/>
      <c r="AD114" s="824"/>
      <c r="AE114" s="825"/>
      <c r="AF114" s="826">
        <v>74427</v>
      </c>
      <c r="AG114" s="824"/>
      <c r="AH114" s="824"/>
      <c r="AI114" s="824"/>
      <c r="AJ114" s="825"/>
      <c r="AK114" s="826">
        <v>92175</v>
      </c>
      <c r="AL114" s="824"/>
      <c r="AM114" s="824"/>
      <c r="AN114" s="824"/>
      <c r="AO114" s="825"/>
      <c r="AP114" s="871">
        <v>1</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974167</v>
      </c>
      <c r="BR114" s="861"/>
      <c r="BS114" s="861"/>
      <c r="BT114" s="861"/>
      <c r="BU114" s="861"/>
      <c r="BV114" s="861">
        <v>617050</v>
      </c>
      <c r="BW114" s="861"/>
      <c r="BX114" s="861"/>
      <c r="BY114" s="861"/>
      <c r="BZ114" s="861"/>
      <c r="CA114" s="861">
        <v>646413</v>
      </c>
      <c r="CB114" s="861"/>
      <c r="CC114" s="861"/>
      <c r="CD114" s="861"/>
      <c r="CE114" s="861"/>
      <c r="CF114" s="922">
        <v>6.7</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126</v>
      </c>
      <c r="DH114" s="824"/>
      <c r="DI114" s="824"/>
      <c r="DJ114" s="824"/>
      <c r="DK114" s="825"/>
      <c r="DL114" s="826" t="s">
        <v>126</v>
      </c>
      <c r="DM114" s="824"/>
      <c r="DN114" s="824"/>
      <c r="DO114" s="824"/>
      <c r="DP114" s="825"/>
      <c r="DQ114" s="826" t="s">
        <v>126</v>
      </c>
      <c r="DR114" s="824"/>
      <c r="DS114" s="824"/>
      <c r="DT114" s="824"/>
      <c r="DU114" s="825"/>
      <c r="DV114" s="871" t="s">
        <v>126</v>
      </c>
      <c r="DW114" s="872"/>
      <c r="DX114" s="872"/>
      <c r="DY114" s="872"/>
      <c r="DZ114" s="873"/>
    </row>
    <row r="115" spans="1:130" s="247" customFormat="1" ht="26.25" customHeight="1" x14ac:dyDescent="0.15">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12493</v>
      </c>
      <c r="AB115" s="970"/>
      <c r="AC115" s="970"/>
      <c r="AD115" s="970"/>
      <c r="AE115" s="971"/>
      <c r="AF115" s="972">
        <v>11263</v>
      </c>
      <c r="AG115" s="970"/>
      <c r="AH115" s="970"/>
      <c r="AI115" s="970"/>
      <c r="AJ115" s="971"/>
      <c r="AK115" s="972">
        <v>11264</v>
      </c>
      <c r="AL115" s="970"/>
      <c r="AM115" s="970"/>
      <c r="AN115" s="970"/>
      <c r="AO115" s="971"/>
      <c r="AP115" s="973">
        <v>0.1</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t="s">
        <v>126</v>
      </c>
      <c r="BR115" s="861"/>
      <c r="BS115" s="861"/>
      <c r="BT115" s="861"/>
      <c r="BU115" s="861"/>
      <c r="BV115" s="861" t="s">
        <v>126</v>
      </c>
      <c r="BW115" s="861"/>
      <c r="BX115" s="861"/>
      <c r="BY115" s="861"/>
      <c r="BZ115" s="861"/>
      <c r="CA115" s="861" t="s">
        <v>126</v>
      </c>
      <c r="CB115" s="861"/>
      <c r="CC115" s="861"/>
      <c r="CD115" s="861"/>
      <c r="CE115" s="861"/>
      <c r="CF115" s="922" t="s">
        <v>126</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126</v>
      </c>
      <c r="DH115" s="824"/>
      <c r="DI115" s="824"/>
      <c r="DJ115" s="824"/>
      <c r="DK115" s="825"/>
      <c r="DL115" s="826" t="s">
        <v>126</v>
      </c>
      <c r="DM115" s="824"/>
      <c r="DN115" s="824"/>
      <c r="DO115" s="824"/>
      <c r="DP115" s="825"/>
      <c r="DQ115" s="826" t="s">
        <v>126</v>
      </c>
      <c r="DR115" s="824"/>
      <c r="DS115" s="824"/>
      <c r="DT115" s="824"/>
      <c r="DU115" s="825"/>
      <c r="DV115" s="871" t="s">
        <v>126</v>
      </c>
      <c r="DW115" s="872"/>
      <c r="DX115" s="872"/>
      <c r="DY115" s="872"/>
      <c r="DZ115" s="873"/>
    </row>
    <row r="116" spans="1:130" s="247" customFormat="1" ht="26.25" customHeight="1" x14ac:dyDescent="0.15">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403</v>
      </c>
      <c r="AB116" s="824"/>
      <c r="AC116" s="824"/>
      <c r="AD116" s="824"/>
      <c r="AE116" s="825"/>
      <c r="AF116" s="826">
        <v>942</v>
      </c>
      <c r="AG116" s="824"/>
      <c r="AH116" s="824"/>
      <c r="AI116" s="824"/>
      <c r="AJ116" s="825"/>
      <c r="AK116" s="826">
        <v>1467</v>
      </c>
      <c r="AL116" s="824"/>
      <c r="AM116" s="824"/>
      <c r="AN116" s="824"/>
      <c r="AO116" s="825"/>
      <c r="AP116" s="871">
        <v>0</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126</v>
      </c>
      <c r="BR116" s="861"/>
      <c r="BS116" s="861"/>
      <c r="BT116" s="861"/>
      <c r="BU116" s="861"/>
      <c r="BV116" s="861" t="s">
        <v>126</v>
      </c>
      <c r="BW116" s="861"/>
      <c r="BX116" s="861"/>
      <c r="BY116" s="861"/>
      <c r="BZ116" s="861"/>
      <c r="CA116" s="861" t="s">
        <v>126</v>
      </c>
      <c r="CB116" s="861"/>
      <c r="CC116" s="861"/>
      <c r="CD116" s="861"/>
      <c r="CE116" s="861"/>
      <c r="CF116" s="922" t="s">
        <v>126</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126</v>
      </c>
      <c r="DH116" s="824"/>
      <c r="DI116" s="824"/>
      <c r="DJ116" s="824"/>
      <c r="DK116" s="825"/>
      <c r="DL116" s="826" t="s">
        <v>126</v>
      </c>
      <c r="DM116" s="824"/>
      <c r="DN116" s="824"/>
      <c r="DO116" s="824"/>
      <c r="DP116" s="825"/>
      <c r="DQ116" s="826" t="s">
        <v>126</v>
      </c>
      <c r="DR116" s="824"/>
      <c r="DS116" s="824"/>
      <c r="DT116" s="824"/>
      <c r="DU116" s="825"/>
      <c r="DV116" s="871" t="s">
        <v>126</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457</v>
      </c>
      <c r="Z117" s="950"/>
      <c r="AA117" s="955">
        <v>3341784</v>
      </c>
      <c r="AB117" s="956"/>
      <c r="AC117" s="956"/>
      <c r="AD117" s="956"/>
      <c r="AE117" s="957"/>
      <c r="AF117" s="958">
        <v>3384714</v>
      </c>
      <c r="AG117" s="956"/>
      <c r="AH117" s="956"/>
      <c r="AI117" s="956"/>
      <c r="AJ117" s="957"/>
      <c r="AK117" s="958">
        <v>3256907</v>
      </c>
      <c r="AL117" s="956"/>
      <c r="AM117" s="956"/>
      <c r="AN117" s="956"/>
      <c r="AO117" s="957"/>
      <c r="AP117" s="959"/>
      <c r="AQ117" s="960"/>
      <c r="AR117" s="960"/>
      <c r="AS117" s="960"/>
      <c r="AT117" s="961"/>
      <c r="AU117" s="983"/>
      <c r="AV117" s="984"/>
      <c r="AW117" s="984"/>
      <c r="AX117" s="984"/>
      <c r="AY117" s="984"/>
      <c r="AZ117" s="910" t="s">
        <v>458</v>
      </c>
      <c r="BA117" s="911"/>
      <c r="BB117" s="911"/>
      <c r="BC117" s="911"/>
      <c r="BD117" s="911"/>
      <c r="BE117" s="911"/>
      <c r="BF117" s="911"/>
      <c r="BG117" s="911"/>
      <c r="BH117" s="911"/>
      <c r="BI117" s="911"/>
      <c r="BJ117" s="911"/>
      <c r="BK117" s="911"/>
      <c r="BL117" s="911"/>
      <c r="BM117" s="911"/>
      <c r="BN117" s="911"/>
      <c r="BO117" s="911"/>
      <c r="BP117" s="912"/>
      <c r="BQ117" s="860" t="s">
        <v>181</v>
      </c>
      <c r="BR117" s="861"/>
      <c r="BS117" s="861"/>
      <c r="BT117" s="861"/>
      <c r="BU117" s="861"/>
      <c r="BV117" s="861" t="s">
        <v>126</v>
      </c>
      <c r="BW117" s="861"/>
      <c r="BX117" s="861"/>
      <c r="BY117" s="861"/>
      <c r="BZ117" s="861"/>
      <c r="CA117" s="861" t="s">
        <v>181</v>
      </c>
      <c r="CB117" s="861"/>
      <c r="CC117" s="861"/>
      <c r="CD117" s="861"/>
      <c r="CE117" s="861"/>
      <c r="CF117" s="922" t="s">
        <v>181</v>
      </c>
      <c r="CG117" s="923"/>
      <c r="CH117" s="923"/>
      <c r="CI117" s="923"/>
      <c r="CJ117" s="923"/>
      <c r="CK117" s="978"/>
      <c r="CL117" s="865"/>
      <c r="CM117" s="868" t="s">
        <v>459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126</v>
      </c>
      <c r="DH117" s="824"/>
      <c r="DI117" s="824"/>
      <c r="DJ117" s="824"/>
      <c r="DK117" s="825"/>
      <c r="DL117" s="826" t="s">
        <v>181</v>
      </c>
      <c r="DM117" s="824"/>
      <c r="DN117" s="824"/>
      <c r="DO117" s="824"/>
      <c r="DP117" s="825"/>
      <c r="DQ117" s="826" t="s">
        <v>126</v>
      </c>
      <c r="DR117" s="824"/>
      <c r="DS117" s="824"/>
      <c r="DT117" s="824"/>
      <c r="DU117" s="825"/>
      <c r="DV117" s="871" t="s">
        <v>126</v>
      </c>
      <c r="DW117" s="872"/>
      <c r="DX117" s="872"/>
      <c r="DY117" s="872"/>
      <c r="DZ117" s="873"/>
    </row>
    <row r="118" spans="1:130" s="247"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306</v>
      </c>
      <c r="AG118" s="949"/>
      <c r="AH118" s="949"/>
      <c r="AI118" s="949"/>
      <c r="AJ118" s="950"/>
      <c r="AK118" s="951" t="s">
        <v>305</v>
      </c>
      <c r="AL118" s="949"/>
      <c r="AM118" s="949"/>
      <c r="AN118" s="949"/>
      <c r="AO118" s="950"/>
      <c r="AP118" s="952" t="s">
        <v>431</v>
      </c>
      <c r="AQ118" s="953"/>
      <c r="AR118" s="953"/>
      <c r="AS118" s="953"/>
      <c r="AT118" s="954"/>
      <c r="AU118" s="983"/>
      <c r="AV118" s="984"/>
      <c r="AW118" s="984"/>
      <c r="AX118" s="984"/>
      <c r="AY118" s="984"/>
      <c r="AZ118" s="926" t="s">
        <v>460</v>
      </c>
      <c r="BA118" s="927"/>
      <c r="BB118" s="927"/>
      <c r="BC118" s="927"/>
      <c r="BD118" s="927"/>
      <c r="BE118" s="927"/>
      <c r="BF118" s="927"/>
      <c r="BG118" s="927"/>
      <c r="BH118" s="927"/>
      <c r="BI118" s="927"/>
      <c r="BJ118" s="927"/>
      <c r="BK118" s="927"/>
      <c r="BL118" s="927"/>
      <c r="BM118" s="927"/>
      <c r="BN118" s="927"/>
      <c r="BO118" s="927"/>
      <c r="BP118" s="928"/>
      <c r="BQ118" s="929" t="s">
        <v>461</v>
      </c>
      <c r="BR118" s="892"/>
      <c r="BS118" s="892"/>
      <c r="BT118" s="892"/>
      <c r="BU118" s="892"/>
      <c r="BV118" s="892" t="s">
        <v>461</v>
      </c>
      <c r="BW118" s="892"/>
      <c r="BX118" s="892"/>
      <c r="BY118" s="892"/>
      <c r="BZ118" s="892"/>
      <c r="CA118" s="892" t="s">
        <v>126</v>
      </c>
      <c r="CB118" s="892"/>
      <c r="CC118" s="892"/>
      <c r="CD118" s="892"/>
      <c r="CE118" s="892"/>
      <c r="CF118" s="922" t="s">
        <v>126</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463</v>
      </c>
      <c r="DH118" s="824"/>
      <c r="DI118" s="824"/>
      <c r="DJ118" s="824"/>
      <c r="DK118" s="825"/>
      <c r="DL118" s="826" t="s">
        <v>126</v>
      </c>
      <c r="DM118" s="824"/>
      <c r="DN118" s="824"/>
      <c r="DO118" s="824"/>
      <c r="DP118" s="825"/>
      <c r="DQ118" s="826" t="s">
        <v>181</v>
      </c>
      <c r="DR118" s="824"/>
      <c r="DS118" s="824"/>
      <c r="DT118" s="824"/>
      <c r="DU118" s="825"/>
      <c r="DV118" s="871" t="s">
        <v>181</v>
      </c>
      <c r="DW118" s="872"/>
      <c r="DX118" s="872"/>
      <c r="DY118" s="872"/>
      <c r="DZ118" s="873"/>
    </row>
    <row r="119" spans="1:130" s="247"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126</v>
      </c>
      <c r="AB119" s="942"/>
      <c r="AC119" s="942"/>
      <c r="AD119" s="942"/>
      <c r="AE119" s="943"/>
      <c r="AF119" s="944" t="s">
        <v>181</v>
      </c>
      <c r="AG119" s="942"/>
      <c r="AH119" s="942"/>
      <c r="AI119" s="942"/>
      <c r="AJ119" s="943"/>
      <c r="AK119" s="944" t="s">
        <v>126</v>
      </c>
      <c r="AL119" s="942"/>
      <c r="AM119" s="942"/>
      <c r="AN119" s="942"/>
      <c r="AO119" s="943"/>
      <c r="AP119" s="945" t="s">
        <v>126</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464</v>
      </c>
      <c r="BP119" s="925"/>
      <c r="BQ119" s="929">
        <v>32438822</v>
      </c>
      <c r="BR119" s="892"/>
      <c r="BS119" s="892"/>
      <c r="BT119" s="892"/>
      <c r="BU119" s="892"/>
      <c r="BV119" s="892">
        <v>31792567</v>
      </c>
      <c r="BW119" s="892"/>
      <c r="BX119" s="892"/>
      <c r="BY119" s="892"/>
      <c r="BZ119" s="892"/>
      <c r="CA119" s="892">
        <v>33027464</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126</v>
      </c>
      <c r="DH119" s="807"/>
      <c r="DI119" s="807"/>
      <c r="DJ119" s="807"/>
      <c r="DK119" s="808"/>
      <c r="DL119" s="809" t="s">
        <v>181</v>
      </c>
      <c r="DM119" s="807"/>
      <c r="DN119" s="807"/>
      <c r="DO119" s="807"/>
      <c r="DP119" s="808"/>
      <c r="DQ119" s="809" t="s">
        <v>126</v>
      </c>
      <c r="DR119" s="807"/>
      <c r="DS119" s="807"/>
      <c r="DT119" s="807"/>
      <c r="DU119" s="808"/>
      <c r="DV119" s="895" t="s">
        <v>126</v>
      </c>
      <c r="DW119" s="896"/>
      <c r="DX119" s="896"/>
      <c r="DY119" s="896"/>
      <c r="DZ119" s="897"/>
    </row>
    <row r="120" spans="1:130" s="247" customFormat="1" ht="26.25" customHeight="1" x14ac:dyDescent="0.15">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126</v>
      </c>
      <c r="AB120" s="824"/>
      <c r="AC120" s="824"/>
      <c r="AD120" s="824"/>
      <c r="AE120" s="825"/>
      <c r="AF120" s="826" t="s">
        <v>181</v>
      </c>
      <c r="AG120" s="824"/>
      <c r="AH120" s="824"/>
      <c r="AI120" s="824"/>
      <c r="AJ120" s="825"/>
      <c r="AK120" s="826" t="s">
        <v>181</v>
      </c>
      <c r="AL120" s="824"/>
      <c r="AM120" s="824"/>
      <c r="AN120" s="824"/>
      <c r="AO120" s="825"/>
      <c r="AP120" s="871" t="s">
        <v>126</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7942943</v>
      </c>
      <c r="BR120" s="889"/>
      <c r="BS120" s="889"/>
      <c r="BT120" s="889"/>
      <c r="BU120" s="889"/>
      <c r="BV120" s="889">
        <v>7009619</v>
      </c>
      <c r="BW120" s="889"/>
      <c r="BX120" s="889"/>
      <c r="BY120" s="889"/>
      <c r="BZ120" s="889"/>
      <c r="CA120" s="889">
        <v>5075030</v>
      </c>
      <c r="CB120" s="889"/>
      <c r="CC120" s="889"/>
      <c r="CD120" s="889"/>
      <c r="CE120" s="889"/>
      <c r="CF120" s="913">
        <v>52.5</v>
      </c>
      <c r="CG120" s="914"/>
      <c r="CH120" s="914"/>
      <c r="CI120" s="914"/>
      <c r="CJ120" s="914"/>
      <c r="CK120" s="915" t="s">
        <v>468</v>
      </c>
      <c r="CL120" s="899"/>
      <c r="CM120" s="899"/>
      <c r="CN120" s="899"/>
      <c r="CO120" s="900"/>
      <c r="CP120" s="919" t="s">
        <v>404</v>
      </c>
      <c r="CQ120" s="920"/>
      <c r="CR120" s="920"/>
      <c r="CS120" s="920"/>
      <c r="CT120" s="920"/>
      <c r="CU120" s="920"/>
      <c r="CV120" s="920"/>
      <c r="CW120" s="920"/>
      <c r="CX120" s="920"/>
      <c r="CY120" s="920"/>
      <c r="CZ120" s="920"/>
      <c r="DA120" s="920"/>
      <c r="DB120" s="920"/>
      <c r="DC120" s="920"/>
      <c r="DD120" s="920"/>
      <c r="DE120" s="920"/>
      <c r="DF120" s="921"/>
      <c r="DG120" s="908">
        <v>1068545</v>
      </c>
      <c r="DH120" s="889"/>
      <c r="DI120" s="889"/>
      <c r="DJ120" s="889"/>
      <c r="DK120" s="889"/>
      <c r="DL120" s="889">
        <v>1568426</v>
      </c>
      <c r="DM120" s="889"/>
      <c r="DN120" s="889"/>
      <c r="DO120" s="889"/>
      <c r="DP120" s="889"/>
      <c r="DQ120" s="889">
        <v>1798435</v>
      </c>
      <c r="DR120" s="889"/>
      <c r="DS120" s="889"/>
      <c r="DT120" s="889"/>
      <c r="DU120" s="889"/>
      <c r="DV120" s="890">
        <v>18.600000000000001</v>
      </c>
      <c r="DW120" s="890"/>
      <c r="DX120" s="890"/>
      <c r="DY120" s="890"/>
      <c r="DZ120" s="891"/>
    </row>
    <row r="121" spans="1:130" s="247" customFormat="1" ht="26.25" customHeight="1" x14ac:dyDescent="0.15">
      <c r="A121" s="864"/>
      <c r="B121" s="865"/>
      <c r="C121" s="910" t="s">
        <v>469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126</v>
      </c>
      <c r="AB121" s="824"/>
      <c r="AC121" s="824"/>
      <c r="AD121" s="824"/>
      <c r="AE121" s="825"/>
      <c r="AF121" s="826" t="s">
        <v>126</v>
      </c>
      <c r="AG121" s="824"/>
      <c r="AH121" s="824"/>
      <c r="AI121" s="824"/>
      <c r="AJ121" s="825"/>
      <c r="AK121" s="826" t="s">
        <v>126</v>
      </c>
      <c r="AL121" s="824"/>
      <c r="AM121" s="824"/>
      <c r="AN121" s="824"/>
      <c r="AO121" s="825"/>
      <c r="AP121" s="871" t="s">
        <v>126</v>
      </c>
      <c r="AQ121" s="872"/>
      <c r="AR121" s="872"/>
      <c r="AS121" s="872"/>
      <c r="AT121" s="873"/>
      <c r="AU121" s="933"/>
      <c r="AV121" s="934"/>
      <c r="AW121" s="934"/>
      <c r="AX121" s="934"/>
      <c r="AY121" s="935"/>
      <c r="AZ121" s="859" t="s">
        <v>470</v>
      </c>
      <c r="BA121" s="794"/>
      <c r="BB121" s="794"/>
      <c r="BC121" s="794"/>
      <c r="BD121" s="794"/>
      <c r="BE121" s="794"/>
      <c r="BF121" s="794"/>
      <c r="BG121" s="794"/>
      <c r="BH121" s="794"/>
      <c r="BI121" s="794"/>
      <c r="BJ121" s="794"/>
      <c r="BK121" s="794"/>
      <c r="BL121" s="794"/>
      <c r="BM121" s="794"/>
      <c r="BN121" s="794"/>
      <c r="BO121" s="794"/>
      <c r="BP121" s="795"/>
      <c r="BQ121" s="860">
        <v>539071</v>
      </c>
      <c r="BR121" s="861"/>
      <c r="BS121" s="861"/>
      <c r="BT121" s="861"/>
      <c r="BU121" s="861"/>
      <c r="BV121" s="861">
        <v>765569</v>
      </c>
      <c r="BW121" s="861"/>
      <c r="BX121" s="861"/>
      <c r="BY121" s="861"/>
      <c r="BZ121" s="861"/>
      <c r="CA121" s="861">
        <v>712132</v>
      </c>
      <c r="CB121" s="861"/>
      <c r="CC121" s="861"/>
      <c r="CD121" s="861"/>
      <c r="CE121" s="861"/>
      <c r="CF121" s="922">
        <v>7.4</v>
      </c>
      <c r="CG121" s="923"/>
      <c r="CH121" s="923"/>
      <c r="CI121" s="923"/>
      <c r="CJ121" s="923"/>
      <c r="CK121" s="916"/>
      <c r="CL121" s="902"/>
      <c r="CM121" s="902"/>
      <c r="CN121" s="902"/>
      <c r="CO121" s="903"/>
      <c r="CP121" s="882" t="s">
        <v>406</v>
      </c>
      <c r="CQ121" s="883"/>
      <c r="CR121" s="883"/>
      <c r="CS121" s="883"/>
      <c r="CT121" s="883"/>
      <c r="CU121" s="883"/>
      <c r="CV121" s="883"/>
      <c r="CW121" s="883"/>
      <c r="CX121" s="883"/>
      <c r="CY121" s="883"/>
      <c r="CZ121" s="883"/>
      <c r="DA121" s="883"/>
      <c r="DB121" s="883"/>
      <c r="DC121" s="883"/>
      <c r="DD121" s="883"/>
      <c r="DE121" s="883"/>
      <c r="DF121" s="884"/>
      <c r="DG121" s="860">
        <v>2140280</v>
      </c>
      <c r="DH121" s="861"/>
      <c r="DI121" s="861"/>
      <c r="DJ121" s="861"/>
      <c r="DK121" s="861"/>
      <c r="DL121" s="861">
        <v>2051332</v>
      </c>
      <c r="DM121" s="861"/>
      <c r="DN121" s="861"/>
      <c r="DO121" s="861"/>
      <c r="DP121" s="861"/>
      <c r="DQ121" s="861">
        <v>1712410</v>
      </c>
      <c r="DR121" s="861"/>
      <c r="DS121" s="861"/>
      <c r="DT121" s="861"/>
      <c r="DU121" s="861"/>
      <c r="DV121" s="838">
        <v>17.7</v>
      </c>
      <c r="DW121" s="838"/>
      <c r="DX121" s="838"/>
      <c r="DY121" s="838"/>
      <c r="DZ121" s="839"/>
    </row>
    <row r="122" spans="1:130" s="247" customFormat="1" ht="26.25" customHeight="1" x14ac:dyDescent="0.15">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181</v>
      </c>
      <c r="AB122" s="824"/>
      <c r="AC122" s="824"/>
      <c r="AD122" s="824"/>
      <c r="AE122" s="825"/>
      <c r="AF122" s="826" t="s">
        <v>181</v>
      </c>
      <c r="AG122" s="824"/>
      <c r="AH122" s="824"/>
      <c r="AI122" s="824"/>
      <c r="AJ122" s="825"/>
      <c r="AK122" s="826" t="s">
        <v>463</v>
      </c>
      <c r="AL122" s="824"/>
      <c r="AM122" s="824"/>
      <c r="AN122" s="824"/>
      <c r="AO122" s="825"/>
      <c r="AP122" s="871" t="s">
        <v>181</v>
      </c>
      <c r="AQ122" s="872"/>
      <c r="AR122" s="872"/>
      <c r="AS122" s="872"/>
      <c r="AT122" s="873"/>
      <c r="AU122" s="933"/>
      <c r="AV122" s="934"/>
      <c r="AW122" s="934"/>
      <c r="AX122" s="934"/>
      <c r="AY122" s="935"/>
      <c r="AZ122" s="926" t="s">
        <v>471</v>
      </c>
      <c r="BA122" s="927"/>
      <c r="BB122" s="927"/>
      <c r="BC122" s="927"/>
      <c r="BD122" s="927"/>
      <c r="BE122" s="927"/>
      <c r="BF122" s="927"/>
      <c r="BG122" s="927"/>
      <c r="BH122" s="927"/>
      <c r="BI122" s="927"/>
      <c r="BJ122" s="927"/>
      <c r="BK122" s="927"/>
      <c r="BL122" s="927"/>
      <c r="BM122" s="927"/>
      <c r="BN122" s="927"/>
      <c r="BO122" s="927"/>
      <c r="BP122" s="928"/>
      <c r="BQ122" s="929">
        <v>23257489</v>
      </c>
      <c r="BR122" s="892"/>
      <c r="BS122" s="892"/>
      <c r="BT122" s="892"/>
      <c r="BU122" s="892"/>
      <c r="BV122" s="892">
        <v>22720838</v>
      </c>
      <c r="BW122" s="892"/>
      <c r="BX122" s="892"/>
      <c r="BY122" s="892"/>
      <c r="BZ122" s="892"/>
      <c r="CA122" s="892">
        <v>23532681</v>
      </c>
      <c r="CB122" s="892"/>
      <c r="CC122" s="892"/>
      <c r="CD122" s="892"/>
      <c r="CE122" s="892"/>
      <c r="CF122" s="893">
        <v>243.6</v>
      </c>
      <c r="CG122" s="894"/>
      <c r="CH122" s="894"/>
      <c r="CI122" s="894"/>
      <c r="CJ122" s="894"/>
      <c r="CK122" s="916"/>
      <c r="CL122" s="902"/>
      <c r="CM122" s="902"/>
      <c r="CN122" s="902"/>
      <c r="CO122" s="903"/>
      <c r="CP122" s="882" t="s">
        <v>472</v>
      </c>
      <c r="CQ122" s="883"/>
      <c r="CR122" s="883"/>
      <c r="CS122" s="883"/>
      <c r="CT122" s="883"/>
      <c r="CU122" s="883"/>
      <c r="CV122" s="883"/>
      <c r="CW122" s="883"/>
      <c r="CX122" s="883"/>
      <c r="CY122" s="883"/>
      <c r="CZ122" s="883"/>
      <c r="DA122" s="883"/>
      <c r="DB122" s="883"/>
      <c r="DC122" s="883"/>
      <c r="DD122" s="883"/>
      <c r="DE122" s="883"/>
      <c r="DF122" s="884"/>
      <c r="DG122" s="860" t="s">
        <v>461</v>
      </c>
      <c r="DH122" s="861"/>
      <c r="DI122" s="861"/>
      <c r="DJ122" s="861"/>
      <c r="DK122" s="861"/>
      <c r="DL122" s="861" t="s">
        <v>126</v>
      </c>
      <c r="DM122" s="861"/>
      <c r="DN122" s="861"/>
      <c r="DO122" s="861"/>
      <c r="DP122" s="861"/>
      <c r="DQ122" s="861" t="s">
        <v>181</v>
      </c>
      <c r="DR122" s="861"/>
      <c r="DS122" s="861"/>
      <c r="DT122" s="861"/>
      <c r="DU122" s="861"/>
      <c r="DV122" s="838" t="s">
        <v>181</v>
      </c>
      <c r="DW122" s="838"/>
      <c r="DX122" s="838"/>
      <c r="DY122" s="838"/>
      <c r="DZ122" s="839"/>
    </row>
    <row r="123" spans="1:130" s="247" customFormat="1" ht="26.25" customHeight="1" x14ac:dyDescent="0.15">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463</v>
      </c>
      <c r="AB123" s="824"/>
      <c r="AC123" s="824"/>
      <c r="AD123" s="824"/>
      <c r="AE123" s="825"/>
      <c r="AF123" s="826" t="s">
        <v>181</v>
      </c>
      <c r="AG123" s="824"/>
      <c r="AH123" s="824"/>
      <c r="AI123" s="824"/>
      <c r="AJ123" s="825"/>
      <c r="AK123" s="826" t="s">
        <v>126</v>
      </c>
      <c r="AL123" s="824"/>
      <c r="AM123" s="824"/>
      <c r="AN123" s="824"/>
      <c r="AO123" s="825"/>
      <c r="AP123" s="871" t="s">
        <v>463</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473</v>
      </c>
      <c r="BP123" s="925"/>
      <c r="BQ123" s="879">
        <v>31739503</v>
      </c>
      <c r="BR123" s="880"/>
      <c r="BS123" s="880"/>
      <c r="BT123" s="880"/>
      <c r="BU123" s="880"/>
      <c r="BV123" s="880">
        <v>30496026</v>
      </c>
      <c r="BW123" s="880"/>
      <c r="BX123" s="880"/>
      <c r="BY123" s="880"/>
      <c r="BZ123" s="880"/>
      <c r="CA123" s="880">
        <v>29319843</v>
      </c>
      <c r="CB123" s="880"/>
      <c r="CC123" s="880"/>
      <c r="CD123" s="880"/>
      <c r="CE123" s="880"/>
      <c r="CF123" s="790"/>
      <c r="CG123" s="791"/>
      <c r="CH123" s="791"/>
      <c r="CI123" s="791"/>
      <c r="CJ123" s="881"/>
      <c r="CK123" s="916"/>
      <c r="CL123" s="902"/>
      <c r="CM123" s="902"/>
      <c r="CN123" s="902"/>
      <c r="CO123" s="903"/>
      <c r="CP123" s="882" t="s">
        <v>474</v>
      </c>
      <c r="CQ123" s="883"/>
      <c r="CR123" s="883"/>
      <c r="CS123" s="883"/>
      <c r="CT123" s="883"/>
      <c r="CU123" s="883"/>
      <c r="CV123" s="883"/>
      <c r="CW123" s="883"/>
      <c r="CX123" s="883"/>
      <c r="CY123" s="883"/>
      <c r="CZ123" s="883"/>
      <c r="DA123" s="883"/>
      <c r="DB123" s="883"/>
      <c r="DC123" s="883"/>
      <c r="DD123" s="883"/>
      <c r="DE123" s="883"/>
      <c r="DF123" s="884"/>
      <c r="DG123" s="823" t="s">
        <v>181</v>
      </c>
      <c r="DH123" s="824"/>
      <c r="DI123" s="824"/>
      <c r="DJ123" s="824"/>
      <c r="DK123" s="825"/>
      <c r="DL123" s="826" t="s">
        <v>463</v>
      </c>
      <c r="DM123" s="824"/>
      <c r="DN123" s="824"/>
      <c r="DO123" s="824"/>
      <c r="DP123" s="825"/>
      <c r="DQ123" s="826" t="s">
        <v>181</v>
      </c>
      <c r="DR123" s="824"/>
      <c r="DS123" s="824"/>
      <c r="DT123" s="824"/>
      <c r="DU123" s="825"/>
      <c r="DV123" s="871" t="s">
        <v>126</v>
      </c>
      <c r="DW123" s="872"/>
      <c r="DX123" s="872"/>
      <c r="DY123" s="872"/>
      <c r="DZ123" s="873"/>
    </row>
    <row r="124" spans="1:130" s="247" customFormat="1" ht="26.25" customHeight="1" thickBot="1" x14ac:dyDescent="0.2">
      <c r="A124" s="864"/>
      <c r="B124" s="865"/>
      <c r="C124" s="868" t="s">
        <v>459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181</v>
      </c>
      <c r="AB124" s="824"/>
      <c r="AC124" s="824"/>
      <c r="AD124" s="824"/>
      <c r="AE124" s="825"/>
      <c r="AF124" s="826" t="s">
        <v>463</v>
      </c>
      <c r="AG124" s="824"/>
      <c r="AH124" s="824"/>
      <c r="AI124" s="824"/>
      <c r="AJ124" s="825"/>
      <c r="AK124" s="826" t="s">
        <v>126</v>
      </c>
      <c r="AL124" s="824"/>
      <c r="AM124" s="824"/>
      <c r="AN124" s="824"/>
      <c r="AO124" s="825"/>
      <c r="AP124" s="871" t="s">
        <v>181</v>
      </c>
      <c r="AQ124" s="872"/>
      <c r="AR124" s="872"/>
      <c r="AS124" s="872"/>
      <c r="AT124" s="873"/>
      <c r="AU124" s="874" t="s">
        <v>475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6.8</v>
      </c>
      <c r="BR124" s="878"/>
      <c r="BS124" s="878"/>
      <c r="BT124" s="878"/>
      <c r="BU124" s="878"/>
      <c r="BV124" s="878">
        <v>13</v>
      </c>
      <c r="BW124" s="878"/>
      <c r="BX124" s="878"/>
      <c r="BY124" s="878"/>
      <c r="BZ124" s="878"/>
      <c r="CA124" s="878">
        <v>38.299999999999997</v>
      </c>
      <c r="CB124" s="878"/>
      <c r="CC124" s="878"/>
      <c r="CD124" s="878"/>
      <c r="CE124" s="878"/>
      <c r="CF124" s="768"/>
      <c r="CG124" s="769"/>
      <c r="CH124" s="769"/>
      <c r="CI124" s="769"/>
      <c r="CJ124" s="909"/>
      <c r="CK124" s="917"/>
      <c r="CL124" s="917"/>
      <c r="CM124" s="917"/>
      <c r="CN124" s="917"/>
      <c r="CO124" s="918"/>
      <c r="CP124" s="882" t="s">
        <v>476</v>
      </c>
      <c r="CQ124" s="883"/>
      <c r="CR124" s="883"/>
      <c r="CS124" s="883"/>
      <c r="CT124" s="883"/>
      <c r="CU124" s="883"/>
      <c r="CV124" s="883"/>
      <c r="CW124" s="883"/>
      <c r="CX124" s="883"/>
      <c r="CY124" s="883"/>
      <c r="CZ124" s="883"/>
      <c r="DA124" s="883"/>
      <c r="DB124" s="883"/>
      <c r="DC124" s="883"/>
      <c r="DD124" s="883"/>
      <c r="DE124" s="883"/>
      <c r="DF124" s="884"/>
      <c r="DG124" s="806" t="s">
        <v>181</v>
      </c>
      <c r="DH124" s="807"/>
      <c r="DI124" s="807"/>
      <c r="DJ124" s="807"/>
      <c r="DK124" s="808"/>
      <c r="DL124" s="809" t="s">
        <v>126</v>
      </c>
      <c r="DM124" s="807"/>
      <c r="DN124" s="807"/>
      <c r="DO124" s="807"/>
      <c r="DP124" s="808"/>
      <c r="DQ124" s="809" t="s">
        <v>126</v>
      </c>
      <c r="DR124" s="807"/>
      <c r="DS124" s="807"/>
      <c r="DT124" s="807"/>
      <c r="DU124" s="808"/>
      <c r="DV124" s="895" t="s">
        <v>463</v>
      </c>
      <c r="DW124" s="896"/>
      <c r="DX124" s="896"/>
      <c r="DY124" s="896"/>
      <c r="DZ124" s="897"/>
    </row>
    <row r="125" spans="1:130" s="247" customFormat="1" ht="26.25" customHeight="1" x14ac:dyDescent="0.15">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126</v>
      </c>
      <c r="AG125" s="824"/>
      <c r="AH125" s="824"/>
      <c r="AI125" s="824"/>
      <c r="AJ125" s="825"/>
      <c r="AK125" s="826" t="s">
        <v>126</v>
      </c>
      <c r="AL125" s="824"/>
      <c r="AM125" s="824"/>
      <c r="AN125" s="824"/>
      <c r="AO125" s="825"/>
      <c r="AP125" s="871" t="s">
        <v>463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477</v>
      </c>
      <c r="CL125" s="899"/>
      <c r="CM125" s="899"/>
      <c r="CN125" s="899"/>
      <c r="CO125" s="900"/>
      <c r="CP125" s="907" t="s">
        <v>478</v>
      </c>
      <c r="CQ125" s="852"/>
      <c r="CR125" s="852"/>
      <c r="CS125" s="852"/>
      <c r="CT125" s="852"/>
      <c r="CU125" s="852"/>
      <c r="CV125" s="852"/>
      <c r="CW125" s="852"/>
      <c r="CX125" s="852"/>
      <c r="CY125" s="852"/>
      <c r="CZ125" s="852"/>
      <c r="DA125" s="852"/>
      <c r="DB125" s="852"/>
      <c r="DC125" s="852"/>
      <c r="DD125" s="852"/>
      <c r="DE125" s="852"/>
      <c r="DF125" s="853"/>
      <c r="DG125" s="908" t="s">
        <v>126</v>
      </c>
      <c r="DH125" s="889"/>
      <c r="DI125" s="889"/>
      <c r="DJ125" s="889"/>
      <c r="DK125" s="889"/>
      <c r="DL125" s="889" t="s">
        <v>181</v>
      </c>
      <c r="DM125" s="889"/>
      <c r="DN125" s="889"/>
      <c r="DO125" s="889"/>
      <c r="DP125" s="889"/>
      <c r="DQ125" s="889" t="s">
        <v>181</v>
      </c>
      <c r="DR125" s="889"/>
      <c r="DS125" s="889"/>
      <c r="DT125" s="889"/>
      <c r="DU125" s="889"/>
      <c r="DV125" s="890" t="s">
        <v>126</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463</v>
      </c>
      <c r="AB126" s="824"/>
      <c r="AC126" s="824"/>
      <c r="AD126" s="824"/>
      <c r="AE126" s="825"/>
      <c r="AF126" s="826" t="s">
        <v>463</v>
      </c>
      <c r="AG126" s="824"/>
      <c r="AH126" s="824"/>
      <c r="AI126" s="824"/>
      <c r="AJ126" s="825"/>
      <c r="AK126" s="826" t="s">
        <v>181</v>
      </c>
      <c r="AL126" s="824"/>
      <c r="AM126" s="824"/>
      <c r="AN126" s="824"/>
      <c r="AO126" s="825"/>
      <c r="AP126" s="871" t="s">
        <v>181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479</v>
      </c>
      <c r="CQ126" s="794"/>
      <c r="CR126" s="794"/>
      <c r="CS126" s="794"/>
      <c r="CT126" s="794"/>
      <c r="CU126" s="794"/>
      <c r="CV126" s="794"/>
      <c r="CW126" s="794"/>
      <c r="CX126" s="794"/>
      <c r="CY126" s="794"/>
      <c r="CZ126" s="794"/>
      <c r="DA126" s="794"/>
      <c r="DB126" s="794"/>
      <c r="DC126" s="794"/>
      <c r="DD126" s="794"/>
      <c r="DE126" s="794"/>
      <c r="DF126" s="795"/>
      <c r="DG126" s="860" t="s">
        <v>181</v>
      </c>
      <c r="DH126" s="861"/>
      <c r="DI126" s="861"/>
      <c r="DJ126" s="861"/>
      <c r="DK126" s="861"/>
      <c r="DL126" s="861" t="s">
        <v>463</v>
      </c>
      <c r="DM126" s="861"/>
      <c r="DN126" s="861"/>
      <c r="DO126" s="861"/>
      <c r="DP126" s="861"/>
      <c r="DQ126" s="861" t="s">
        <v>463</v>
      </c>
      <c r="DR126" s="861"/>
      <c r="DS126" s="861"/>
      <c r="DT126" s="861"/>
      <c r="DU126" s="861"/>
      <c r="DV126" s="838" t="s">
        <v>126</v>
      </c>
      <c r="DW126" s="838"/>
      <c r="DX126" s="838"/>
      <c r="DY126" s="838"/>
      <c r="DZ126" s="839"/>
    </row>
    <row r="127" spans="1:130" s="247" customFormat="1" ht="26.25" customHeight="1" x14ac:dyDescent="0.15">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12493</v>
      </c>
      <c r="AB127" s="824"/>
      <c r="AC127" s="824"/>
      <c r="AD127" s="824"/>
      <c r="AE127" s="825"/>
      <c r="AF127" s="826">
        <v>11263</v>
      </c>
      <c r="AG127" s="824"/>
      <c r="AH127" s="824"/>
      <c r="AI127" s="824"/>
      <c r="AJ127" s="825"/>
      <c r="AK127" s="826">
        <v>11264</v>
      </c>
      <c r="AL127" s="824"/>
      <c r="AM127" s="824"/>
      <c r="AN127" s="824"/>
      <c r="AO127" s="825"/>
      <c r="AP127" s="871">
        <v>0.1</v>
      </c>
      <c r="AQ127" s="872"/>
      <c r="AR127" s="872"/>
      <c r="AS127" s="872"/>
      <c r="AT127" s="873"/>
      <c r="AU127" s="283"/>
      <c r="AV127" s="283"/>
      <c r="AW127" s="283"/>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126</v>
      </c>
      <c r="DH127" s="861"/>
      <c r="DI127" s="861"/>
      <c r="DJ127" s="861"/>
      <c r="DK127" s="861"/>
      <c r="DL127" s="861" t="s">
        <v>126</v>
      </c>
      <c r="DM127" s="861"/>
      <c r="DN127" s="861"/>
      <c r="DO127" s="861"/>
      <c r="DP127" s="861"/>
      <c r="DQ127" s="861" t="s">
        <v>126</v>
      </c>
      <c r="DR127" s="861"/>
      <c r="DS127" s="861"/>
      <c r="DT127" s="861"/>
      <c r="DU127" s="861"/>
      <c r="DV127" s="838" t="s">
        <v>126</v>
      </c>
      <c r="DW127" s="838"/>
      <c r="DX127" s="838"/>
      <c r="DY127" s="838"/>
      <c r="DZ127" s="839"/>
    </row>
    <row r="128" spans="1:130" s="247" customFormat="1" ht="26.25" customHeight="1" thickBot="1" x14ac:dyDescent="0.2">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v>70847</v>
      </c>
      <c r="AB128" s="845"/>
      <c r="AC128" s="845"/>
      <c r="AD128" s="845"/>
      <c r="AE128" s="846"/>
      <c r="AF128" s="847">
        <v>73502</v>
      </c>
      <c r="AG128" s="845"/>
      <c r="AH128" s="845"/>
      <c r="AI128" s="845"/>
      <c r="AJ128" s="846"/>
      <c r="AK128" s="847">
        <v>77934</v>
      </c>
      <c r="AL128" s="845"/>
      <c r="AM128" s="845"/>
      <c r="AN128" s="845"/>
      <c r="AO128" s="846"/>
      <c r="AP128" s="848"/>
      <c r="AQ128" s="849"/>
      <c r="AR128" s="849"/>
      <c r="AS128" s="849"/>
      <c r="AT128" s="850"/>
      <c r="AU128" s="283"/>
      <c r="AV128" s="283"/>
      <c r="AW128" s="283"/>
      <c r="AX128" s="851" t="s">
        <v>488</v>
      </c>
      <c r="AY128" s="852"/>
      <c r="AZ128" s="852"/>
      <c r="BA128" s="852"/>
      <c r="BB128" s="852"/>
      <c r="BC128" s="852"/>
      <c r="BD128" s="852"/>
      <c r="BE128" s="853"/>
      <c r="BF128" s="830" t="s">
        <v>126</v>
      </c>
      <c r="BG128" s="831"/>
      <c r="BH128" s="831"/>
      <c r="BI128" s="831"/>
      <c r="BJ128" s="831"/>
      <c r="BK128" s="831"/>
      <c r="BL128" s="854"/>
      <c r="BM128" s="830">
        <v>13.04</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489</v>
      </c>
      <c r="CQ128" s="772"/>
      <c r="CR128" s="772"/>
      <c r="CS128" s="772"/>
      <c r="CT128" s="772"/>
      <c r="CU128" s="772"/>
      <c r="CV128" s="772"/>
      <c r="CW128" s="772"/>
      <c r="CX128" s="772"/>
      <c r="CY128" s="772"/>
      <c r="CZ128" s="772"/>
      <c r="DA128" s="772"/>
      <c r="DB128" s="772"/>
      <c r="DC128" s="772"/>
      <c r="DD128" s="772"/>
      <c r="DE128" s="772"/>
      <c r="DF128" s="773"/>
      <c r="DG128" s="834" t="s">
        <v>126</v>
      </c>
      <c r="DH128" s="835"/>
      <c r="DI128" s="835"/>
      <c r="DJ128" s="835"/>
      <c r="DK128" s="835"/>
      <c r="DL128" s="835" t="s">
        <v>181</v>
      </c>
      <c r="DM128" s="835"/>
      <c r="DN128" s="835"/>
      <c r="DO128" s="835"/>
      <c r="DP128" s="835"/>
      <c r="DQ128" s="835" t="s">
        <v>181</v>
      </c>
      <c r="DR128" s="835"/>
      <c r="DS128" s="835"/>
      <c r="DT128" s="835"/>
      <c r="DU128" s="835"/>
      <c r="DV128" s="836" t="s">
        <v>181</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490</v>
      </c>
      <c r="X129" s="821"/>
      <c r="Y129" s="821"/>
      <c r="Z129" s="822"/>
      <c r="AA129" s="823">
        <v>12951647</v>
      </c>
      <c r="AB129" s="824"/>
      <c r="AC129" s="824"/>
      <c r="AD129" s="824"/>
      <c r="AE129" s="825"/>
      <c r="AF129" s="826">
        <v>12563863</v>
      </c>
      <c r="AG129" s="824"/>
      <c r="AH129" s="824"/>
      <c r="AI129" s="824"/>
      <c r="AJ129" s="825"/>
      <c r="AK129" s="826">
        <v>12104245</v>
      </c>
      <c r="AL129" s="824"/>
      <c r="AM129" s="824"/>
      <c r="AN129" s="824"/>
      <c r="AO129" s="825"/>
      <c r="AP129" s="827"/>
      <c r="AQ129" s="828"/>
      <c r="AR129" s="828"/>
      <c r="AS129" s="828"/>
      <c r="AT129" s="829"/>
      <c r="AU129" s="285"/>
      <c r="AV129" s="285"/>
      <c r="AW129" s="285"/>
      <c r="AX129" s="793" t="s">
        <v>491</v>
      </c>
      <c r="AY129" s="794"/>
      <c r="AZ129" s="794"/>
      <c r="BA129" s="794"/>
      <c r="BB129" s="794"/>
      <c r="BC129" s="794"/>
      <c r="BD129" s="794"/>
      <c r="BE129" s="795"/>
      <c r="BF129" s="813" t="s">
        <v>126</v>
      </c>
      <c r="BG129" s="814"/>
      <c r="BH129" s="814"/>
      <c r="BI129" s="814"/>
      <c r="BJ129" s="814"/>
      <c r="BK129" s="814"/>
      <c r="BL129" s="815"/>
      <c r="BM129" s="813">
        <v>18.04</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493</v>
      </c>
      <c r="X130" s="821"/>
      <c r="Y130" s="821"/>
      <c r="Z130" s="822"/>
      <c r="AA130" s="823">
        <v>2738964</v>
      </c>
      <c r="AB130" s="824"/>
      <c r="AC130" s="824"/>
      <c r="AD130" s="824"/>
      <c r="AE130" s="825"/>
      <c r="AF130" s="826">
        <v>2650346</v>
      </c>
      <c r="AG130" s="824"/>
      <c r="AH130" s="824"/>
      <c r="AI130" s="824"/>
      <c r="AJ130" s="825"/>
      <c r="AK130" s="826">
        <v>2445058</v>
      </c>
      <c r="AL130" s="824"/>
      <c r="AM130" s="824"/>
      <c r="AN130" s="824"/>
      <c r="AO130" s="825"/>
      <c r="AP130" s="827"/>
      <c r="AQ130" s="828"/>
      <c r="AR130" s="828"/>
      <c r="AS130" s="828"/>
      <c r="AT130" s="829"/>
      <c r="AU130" s="285"/>
      <c r="AV130" s="285"/>
      <c r="AW130" s="285"/>
      <c r="AX130" s="793" t="s">
        <v>494</v>
      </c>
      <c r="AY130" s="794"/>
      <c r="AZ130" s="794"/>
      <c r="BA130" s="794"/>
      <c r="BB130" s="794"/>
      <c r="BC130" s="794"/>
      <c r="BD130" s="794"/>
      <c r="BE130" s="795"/>
      <c r="BF130" s="796">
        <v>6.4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10212683</v>
      </c>
      <c r="AB131" s="807"/>
      <c r="AC131" s="807"/>
      <c r="AD131" s="807"/>
      <c r="AE131" s="808"/>
      <c r="AF131" s="809">
        <v>9913517</v>
      </c>
      <c r="AG131" s="807"/>
      <c r="AH131" s="807"/>
      <c r="AI131" s="807"/>
      <c r="AJ131" s="808"/>
      <c r="AK131" s="809">
        <v>9659187</v>
      </c>
      <c r="AL131" s="807"/>
      <c r="AM131" s="807"/>
      <c r="AN131" s="807"/>
      <c r="AO131" s="808"/>
      <c r="AP131" s="810"/>
      <c r="AQ131" s="811"/>
      <c r="AR131" s="811"/>
      <c r="AS131" s="811"/>
      <c r="AT131" s="812"/>
      <c r="AU131" s="285"/>
      <c r="AV131" s="285"/>
      <c r="AW131" s="285"/>
      <c r="AX131" s="771" t="s">
        <v>496</v>
      </c>
      <c r="AY131" s="772"/>
      <c r="AZ131" s="772"/>
      <c r="BA131" s="772"/>
      <c r="BB131" s="772"/>
      <c r="BC131" s="772"/>
      <c r="BD131" s="772"/>
      <c r="BE131" s="773"/>
      <c r="BF131" s="774">
        <v>38.299999999999997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498</v>
      </c>
      <c r="W132" s="784"/>
      <c r="X132" s="784"/>
      <c r="Y132" s="784"/>
      <c r="Z132" s="785"/>
      <c r="AA132" s="786">
        <v>5.208944603</v>
      </c>
      <c r="AB132" s="787"/>
      <c r="AC132" s="787"/>
      <c r="AD132" s="787"/>
      <c r="AE132" s="788"/>
      <c r="AF132" s="789">
        <v>6.6663122680000004</v>
      </c>
      <c r="AG132" s="787"/>
      <c r="AH132" s="787"/>
      <c r="AI132" s="787"/>
      <c r="AJ132" s="788"/>
      <c r="AK132" s="789">
        <v>7.598103236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499</v>
      </c>
      <c r="W133" s="763"/>
      <c r="X133" s="763"/>
      <c r="Y133" s="763"/>
      <c r="Z133" s="764"/>
      <c r="AA133" s="765">
        <v>4.5999999999999996</v>
      </c>
      <c r="AB133" s="766"/>
      <c r="AC133" s="766"/>
      <c r="AD133" s="766"/>
      <c r="AE133" s="767"/>
      <c r="AF133" s="765">
        <v>5.5</v>
      </c>
      <c r="AG133" s="766"/>
      <c r="AH133" s="766"/>
      <c r="AI133" s="766"/>
      <c r="AJ133" s="767"/>
      <c r="AK133" s="765">
        <v>6.4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EHTfn2Spcyfai0ochyw9oJtM5xkdRUQOG/2J/B/YW8MB3Ysp1DvUnz1wmP32TUrR30MAJZLNdmgrrXcUvAzFA==" saltValue="5JhIM7634lEMWlo5JkFv3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CP74" sqref="CP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c5DMHwAHvOnwBHUWKavGWAtkFM5KR/HgwN41LWzl9hqOcOYM/ieTE5AsXlU4skgz59/T9GP+xnff1I+VWLKvQ==" saltValue="Un77JSOCyn4JFrbOtlyc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EvA7R32hvCzfP1JraKY1DRuze9dXtSOu43o4pbxg5eWLVBOwOboAUW3ChULVnRZ17vPJwW1OQ8sNyQ0uXdmEw==" saltValue="PVLRYAsVzdFUMdIOR3Sy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16" sqref="AK16:AN1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508</v>
      </c>
      <c r="AL9" s="1193"/>
      <c r="AM9" s="1193"/>
      <c r="AN9" s="1194"/>
      <c r="AO9" s="313">
        <v>3530600</v>
      </c>
      <c r="AP9" s="313">
        <v>133538</v>
      </c>
      <c r="AQ9" s="314">
        <v>90613</v>
      </c>
      <c r="AR9" s="315">
        <v>47.4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509</v>
      </c>
      <c r="AL10" s="1193"/>
      <c r="AM10" s="1193"/>
      <c r="AN10" s="1194"/>
      <c r="AO10" s="316">
        <v>173878</v>
      </c>
      <c r="AP10" s="316">
        <v>6577</v>
      </c>
      <c r="AQ10" s="317">
        <v>7525</v>
      </c>
      <c r="AR10" s="318">
        <v>-12.6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510</v>
      </c>
      <c r="AL11" s="1193"/>
      <c r="AM11" s="1193"/>
      <c r="AN11" s="1194"/>
      <c r="AO11" s="316">
        <v>23509</v>
      </c>
      <c r="AP11" s="316">
        <v>889</v>
      </c>
      <c r="AQ11" s="317">
        <v>9582</v>
      </c>
      <c r="AR11" s="318">
        <v>-90.7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511</v>
      </c>
      <c r="AL12" s="1193"/>
      <c r="AM12" s="1193"/>
      <c r="AN12" s="1194"/>
      <c r="AO12" s="316">
        <v>2874</v>
      </c>
      <c r="AP12" s="316">
        <v>109</v>
      </c>
      <c r="AQ12" s="317">
        <v>1356</v>
      </c>
      <c r="AR12" s="318">
        <v>-92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512</v>
      </c>
      <c r="AL13" s="1193"/>
      <c r="AM13" s="1193"/>
      <c r="AN13" s="1194"/>
      <c r="AO13" s="316" t="s">
        <v>513</v>
      </c>
      <c r="AP13" s="316" t="s">
        <v>513</v>
      </c>
      <c r="AQ13" s="317">
        <v>2</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514</v>
      </c>
      <c r="AL14" s="1193"/>
      <c r="AM14" s="1193"/>
      <c r="AN14" s="1194"/>
      <c r="AO14" s="316">
        <v>114638</v>
      </c>
      <c r="AP14" s="316">
        <v>4336</v>
      </c>
      <c r="AQ14" s="317">
        <v>4182</v>
      </c>
      <c r="AR14" s="318">
        <v>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515</v>
      </c>
      <c r="AL15" s="1193"/>
      <c r="AM15" s="1193"/>
      <c r="AN15" s="1194"/>
      <c r="AO15" s="316">
        <v>76720</v>
      </c>
      <c r="AP15" s="316">
        <v>2902</v>
      </c>
      <c r="AQ15" s="317">
        <v>2331</v>
      </c>
      <c r="AR15" s="318">
        <v>24.5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516</v>
      </c>
      <c r="AL16" s="1196"/>
      <c r="AM16" s="1196"/>
      <c r="AN16" s="1197"/>
      <c r="AO16" s="316">
        <v>-117658</v>
      </c>
      <c r="AP16" s="316">
        <v>-4450</v>
      </c>
      <c r="AQ16" s="317">
        <v>-8270</v>
      </c>
      <c r="AR16" s="318">
        <v>-46.2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3804561</v>
      </c>
      <c r="AP17" s="316">
        <v>143900</v>
      </c>
      <c r="AQ17" s="317">
        <v>107322</v>
      </c>
      <c r="AR17" s="318">
        <v>34.1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521</v>
      </c>
      <c r="AL21" s="1190"/>
      <c r="AM21" s="1190"/>
      <c r="AN21" s="1191"/>
      <c r="AO21" s="328">
        <v>14.45</v>
      </c>
      <c r="AP21" s="329">
        <v>10.18</v>
      </c>
      <c r="AQ21" s="330">
        <v>4.2699999999999996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522</v>
      </c>
      <c r="AL22" s="1190"/>
      <c r="AM22" s="1190"/>
      <c r="AN22" s="1191"/>
      <c r="AO22" s="333">
        <v>96.3</v>
      </c>
      <c r="AP22" s="334">
        <v>97.7</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526</v>
      </c>
      <c r="AL32" s="1181"/>
      <c r="AM32" s="1181"/>
      <c r="AN32" s="1182"/>
      <c r="AO32" s="343">
        <v>2828463</v>
      </c>
      <c r="AP32" s="343">
        <v>106981</v>
      </c>
      <c r="AQ32" s="344">
        <v>67619</v>
      </c>
      <c r="AR32" s="345">
        <v>58.2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527</v>
      </c>
      <c r="AL33" s="1181"/>
      <c r="AM33" s="1181"/>
      <c r="AN33" s="1182"/>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528</v>
      </c>
      <c r="AL34" s="1181"/>
      <c r="AM34" s="1181"/>
      <c r="AN34" s="1182"/>
      <c r="AO34" s="343" t="s">
        <v>513</v>
      </c>
      <c r="AP34" s="343" t="s">
        <v>513</v>
      </c>
      <c r="AQ34" s="344">
        <v>3</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529</v>
      </c>
      <c r="AL35" s="1181"/>
      <c r="AM35" s="1181"/>
      <c r="AN35" s="1182"/>
      <c r="AO35" s="343">
        <v>323538</v>
      </c>
      <c r="AP35" s="343">
        <v>12237</v>
      </c>
      <c r="AQ35" s="344">
        <v>17835</v>
      </c>
      <c r="AR35" s="345">
        <v>-31.4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530</v>
      </c>
      <c r="AL36" s="1181"/>
      <c r="AM36" s="1181"/>
      <c r="AN36" s="1182"/>
      <c r="AO36" s="343">
        <v>92175</v>
      </c>
      <c r="AP36" s="343">
        <v>3486</v>
      </c>
      <c r="AQ36" s="344">
        <v>2401</v>
      </c>
      <c r="AR36" s="345">
        <v>45.2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531</v>
      </c>
      <c r="AL37" s="1181"/>
      <c r="AM37" s="1181"/>
      <c r="AN37" s="1182"/>
      <c r="AO37" s="343">
        <v>11264</v>
      </c>
      <c r="AP37" s="343">
        <v>426</v>
      </c>
      <c r="AQ37" s="344">
        <v>732</v>
      </c>
      <c r="AR37" s="345">
        <v>-41.8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532</v>
      </c>
      <c r="AL38" s="1184"/>
      <c r="AM38" s="1184"/>
      <c r="AN38" s="1185"/>
      <c r="AO38" s="346">
        <v>1467</v>
      </c>
      <c r="AP38" s="346">
        <v>55</v>
      </c>
      <c r="AQ38" s="347">
        <v>5</v>
      </c>
      <c r="AR38" s="335">
        <v>1000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533</v>
      </c>
      <c r="AL39" s="1184"/>
      <c r="AM39" s="1184"/>
      <c r="AN39" s="1185"/>
      <c r="AO39" s="343">
        <v>-77934</v>
      </c>
      <c r="AP39" s="343">
        <v>-2948</v>
      </c>
      <c r="AQ39" s="344">
        <v>-3806</v>
      </c>
      <c r="AR39" s="345">
        <v>-22.5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534</v>
      </c>
      <c r="AL40" s="1181"/>
      <c r="AM40" s="1181"/>
      <c r="AN40" s="1182"/>
      <c r="AO40" s="343">
        <v>-2445058</v>
      </c>
      <c r="AP40" s="343">
        <v>-92479</v>
      </c>
      <c r="AQ40" s="344">
        <v>-59049</v>
      </c>
      <c r="AR40" s="345">
        <v>56.6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733915</v>
      </c>
      <c r="AP41" s="343">
        <v>27759</v>
      </c>
      <c r="AQ41" s="344">
        <v>25740</v>
      </c>
      <c r="AR41" s="345">
        <v>7.8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503</v>
      </c>
      <c r="AN49" s="1175" t="s">
        <v>538</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3095208</v>
      </c>
      <c r="AN51" s="365">
        <v>110579</v>
      </c>
      <c r="AO51" s="366">
        <v>12.5</v>
      </c>
      <c r="AP51" s="367">
        <v>85459</v>
      </c>
      <c r="AQ51" s="368">
        <v>-19.8</v>
      </c>
      <c r="AR51" s="369">
        <v>32.299999999999997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1651556</v>
      </c>
      <c r="AN52" s="373">
        <v>59003</v>
      </c>
      <c r="AO52" s="374">
        <v>6.1</v>
      </c>
      <c r="AP52" s="375">
        <v>44378</v>
      </c>
      <c r="AQ52" s="376">
        <v>-2.6</v>
      </c>
      <c r="AR52" s="377">
        <v>8.6999999999999993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3195937</v>
      </c>
      <c r="AN53" s="365">
        <v>115875</v>
      </c>
      <c r="AO53" s="366">
        <v>4.8</v>
      </c>
      <c r="AP53" s="367">
        <v>83280</v>
      </c>
      <c r="AQ53" s="368">
        <v>-2.5</v>
      </c>
      <c r="AR53" s="369">
        <v>7.3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1739433</v>
      </c>
      <c r="AN54" s="373">
        <v>63066</v>
      </c>
      <c r="AO54" s="374">
        <v>6.9</v>
      </c>
      <c r="AP54" s="375">
        <v>43123</v>
      </c>
      <c r="AQ54" s="376">
        <v>-2.8</v>
      </c>
      <c r="AR54" s="377">
        <v>9.6999999999999993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4433117</v>
      </c>
      <c r="AN55" s="365">
        <v>162970</v>
      </c>
      <c r="AO55" s="366">
        <v>40.6</v>
      </c>
      <c r="AP55" s="367">
        <v>88968</v>
      </c>
      <c r="AQ55" s="368">
        <v>6.8</v>
      </c>
      <c r="AR55" s="369">
        <v>33.799999999999997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1810449</v>
      </c>
      <c r="AN56" s="373">
        <v>66556</v>
      </c>
      <c r="AO56" s="374">
        <v>5.5</v>
      </c>
      <c r="AP56" s="375">
        <v>45482</v>
      </c>
      <c r="AQ56" s="376">
        <v>5.5</v>
      </c>
      <c r="AR56" s="377">
        <v>0</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4303288</v>
      </c>
      <c r="AN57" s="365">
        <v>160409</v>
      </c>
      <c r="AO57" s="366">
        <v>-1.6</v>
      </c>
      <c r="AP57" s="367">
        <v>85173</v>
      </c>
      <c r="AQ57" s="368">
        <v>-4.3</v>
      </c>
      <c r="AR57" s="369">
        <v>2.7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2494187</v>
      </c>
      <c r="AN58" s="373">
        <v>92973</v>
      </c>
      <c r="AO58" s="374">
        <v>39.700000000000003</v>
      </c>
      <c r="AP58" s="375">
        <v>43913</v>
      </c>
      <c r="AQ58" s="376">
        <v>-3.4</v>
      </c>
      <c r="AR58" s="377">
        <v>43.1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5089416</v>
      </c>
      <c r="AN59" s="365">
        <v>192497</v>
      </c>
      <c r="AO59" s="366">
        <v>20</v>
      </c>
      <c r="AP59" s="367">
        <v>94081</v>
      </c>
      <c r="AQ59" s="368">
        <v>10.5</v>
      </c>
      <c r="AR59" s="369">
        <v>9.5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3063270</v>
      </c>
      <c r="AN60" s="373">
        <v>115862</v>
      </c>
      <c r="AO60" s="374">
        <v>24.6</v>
      </c>
      <c r="AP60" s="375">
        <v>48949</v>
      </c>
      <c r="AQ60" s="376">
        <v>11.5</v>
      </c>
      <c r="AR60" s="377">
        <v>13.1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4023393</v>
      </c>
      <c r="AN61" s="380">
        <v>148466</v>
      </c>
      <c r="AO61" s="381">
        <v>15.3</v>
      </c>
      <c r="AP61" s="382">
        <v>87392</v>
      </c>
      <c r="AQ61" s="383">
        <v>-1.9</v>
      </c>
      <c r="AR61" s="369">
        <v>17.2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2151779</v>
      </c>
      <c r="AN62" s="373">
        <v>79492</v>
      </c>
      <c r="AO62" s="374">
        <v>16.600000000000001</v>
      </c>
      <c r="AP62" s="375">
        <v>45169</v>
      </c>
      <c r="AQ62" s="376">
        <v>1.6</v>
      </c>
      <c r="AR62" s="377">
        <v>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TjLv1czEKG5ElaW8b9egFq6Iz+DxpLntzkniP01i3j6Ss5PbhE3fsK+3bOwwJTbhAWqv9uRhl9U8ervswewg==" saltValue="A2PsU3v8WJFWkkONeNRk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7" zoomScaleNormal="100" zoomScaleSheetLayoutView="55" workbookViewId="0">
      <selection activeCell="BI116" sqref="BI1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xEoCjMAqwYYZngM6cfJSx2SvLPiapkzFPif1LxNGMUbsAYZaUkVjeG9NWXhvBRP2/R1tBuXcI+Y5+7GfX1DcAg==" saltValue="5JyjtNx0m8FcFMovCmEH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R116" sqref="R11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pd0JwY3dvdwttKu1h3YcrRzqs53mBcletEJTsXeqEvKyqeL7qALPTTPSZD91psPXsDHh+aj5Ynu1oIyb2w8EGQ==" saltValue="88uHha7wejaGLeHuhUX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L50" sqref="L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8" t="s">
        <v>3</v>
      </c>
      <c r="D47" s="1198"/>
      <c r="E47" s="1199"/>
      <c r="F47" s="11">
        <v>14.88</v>
      </c>
      <c r="G47" s="12">
        <v>15.11</v>
      </c>
      <c r="H47" s="12">
        <v>12.38</v>
      </c>
      <c r="I47" s="12">
        <v>9.58</v>
      </c>
      <c r="J47" s="13">
        <v>8.7100000000000009</v>
      </c>
    </row>
    <row r="48" spans="2:10" ht="57.75" customHeight="1" x14ac:dyDescent="0.15">
      <c r="B48" s="14"/>
      <c r="C48" s="1200" t="s">
        <v>4</v>
      </c>
      <c r="D48" s="1200"/>
      <c r="E48" s="1201"/>
      <c r="F48" s="15">
        <v>4.3099999999999996</v>
      </c>
      <c r="G48" s="16">
        <v>4.57</v>
      </c>
      <c r="H48" s="16">
        <v>3.56</v>
      </c>
      <c r="I48" s="16">
        <v>3.97</v>
      </c>
      <c r="J48" s="17">
        <v>3.69</v>
      </c>
    </row>
    <row r="49" spans="2:10" ht="57.75" customHeight="1" thickBot="1" x14ac:dyDescent="0.2">
      <c r="B49" s="18"/>
      <c r="C49" s="1202" t="s">
        <v>5</v>
      </c>
      <c r="D49" s="1202"/>
      <c r="E49" s="1203"/>
      <c r="F49" s="19">
        <v>1.59</v>
      </c>
      <c r="G49" s="20">
        <v>0.73</v>
      </c>
      <c r="H49" s="20" t="s">
        <v>559</v>
      </c>
      <c r="I49" s="20">
        <v>0.56000000000000005</v>
      </c>
      <c r="J49" s="21">
        <v>1.35</v>
      </c>
    </row>
    <row r="50" spans="2:10" ht="13.5" customHeight="1" x14ac:dyDescent="0.15"/>
  </sheetData>
  <sheetProtection algorithmName="SHA-512" hashValue="5GJj4Hi1GT6JlQ8jDYW0XT5baHEym6Qu/GL4Jqo7k/c3WstqEeuKpzAO8sQPfLIUMKXygc8tJOXbovkLIyQUgg==" saltValue="jSh0aRZJB7OWGXode4N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2021-10-28T04:32:39Z</cp:lastPrinted>
  <dcterms:created xsi:type="dcterms:W3CDTF">2021-02-05T04:41:57Z</dcterms:created>
  <dcterms:modified xsi:type="dcterms:W3CDTF">2021-10-28T04:33:09Z</dcterms:modified>
  <cp:category/>
</cp:coreProperties>
</file>