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101\data\財政課\011_各種報告\令和３年度\庁外\20220310〆財政状況資料集\"/>
    </mc:Choice>
  </mc:AlternateContent>
  <bookViews>
    <workbookView xWindow="0" yWindow="0" windowWidth="24000" windowHeight="95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W39" i="10"/>
  <c r="BW40" i="10" s="1"/>
  <c r="BW41" i="10" s="1"/>
  <c r="BW42" i="10" s="1"/>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<sst xmlns="http://schemas.openxmlformats.org/spreadsheetml/2006/main" count="1088" uniqueCount="602">
  <si>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</si>
  <si>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</si>
  <si>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</si>
  <si>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</si>
  <si>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</si>
  <si>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</si>
  <si>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</si>
  <si>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</si>
  <si>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</si>
  <si>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</si>
  <si>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</si>
  <si>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</si>
  <si>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</si>
  <si>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</si>
  <si>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</si>
  <si>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</si>
  <si>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</si>
  <si>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</si>
  <si>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</si>
  <si>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</si>
  <si>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</si>
  <si>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</si>
  <si>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</si>
  <si>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</si>
  <si>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</si>
  <si>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</si>
  <si>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</si>
  <si>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</si>
  <si>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</si>
  <si>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</si>
  <si>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</si>
  <si>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</si>
  <si>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</si>
  <si>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</si>
  <si>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</si>
  <si>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</si>
  <si>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</si>
  <si>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</si>
  <si>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</si>
  <si>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</si>
  <si>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</si>
  <si>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</si>
  <si>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</si>
  <si>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</si>
  <si>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</si>
  <si>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</si>
  <si>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</si>
  <si>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</si>
  <si>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</si>
  <si>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</si>
  <si>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</si>
  <si>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</si>
  <si>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</si>
  <si>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</si>
  <si>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</si>
  <si>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</si>
  <si>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</si>
  <si>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</si>
  <si>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</si>
  <si>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</si>
  <si>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</si>
  <si>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</si>
  <si>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</si>
  <si>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</si>
  <si>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</si>
  <si>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</si>
  <si>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</si>
  <si>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</si>
  <si>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</si>
  <si>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</si>
  <si>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</si>
  <si>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</si>
  <si>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</si>
  <si>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</si>
  <si>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</si>
  <si>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</si>
  <si>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</si>
  <si>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</si>
  <si>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</si>
  <si>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</si>
  <si>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</si>
  <si>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</si>
  <si>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</si>
  <si>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</si>
  <si>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</si>
  <si>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</si>
  <si>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</si>
  <si>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</si>
  <si>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</si>
  <si>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</si>
  <si>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</si>
  <si>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</si>
  <si>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</si>
  <si>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</si>
  <si>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</si>
  <si>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</si>
  <si>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</si>
  <si>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</si>
  <si>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壱岐市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</si>
  <si>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</si>
  <si>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</si>
  <si>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</si>
  <si>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</si>
  <si>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</si>
  <si>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</si>
  <si>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</si>
  <si>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</si>
  <si>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</si>
  <si>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</si>
  <si>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</si>
  <si>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</si>
  <si>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</si>
  <si>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</si>
  <si>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</si>
  <si>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</si>
  <si>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</si>
  <si>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</si>
  <si>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</si>
  <si>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</si>
  <si>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</si>
  <si>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</si>
  <si>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</si>
  <si>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</si>
  <si>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</si>
  <si>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</si>
  <si>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</si>
  <si>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</si>
  <si>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</si>
  <si>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</si>
  <si>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</si>
  <si>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</si>
  <si>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</si>
  <si>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</si>
  <si>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</si>
  <si>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</si>
  <si>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</si>
  <si>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</si>
  <si>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</si>
  <si>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</si>
  <si>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</si>
  <si>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</si>
  <si>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</si>
  <si>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</si>
  <si>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</si>
  <si>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</si>
  <si>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</si>
  <si>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</si>
  <si>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</si>
  <si>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</si>
  <si>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</si>
  <si>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</si>
  <si>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</si>
  <si>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</si>
  <si>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</si>
  <si>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</si>
  <si>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</si>
  <si>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</si>
  <si>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</si>
  <si>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</si>
  <si>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</si>
  <si>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</si>
  <si>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</si>
  <si>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</si>
  <si>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</si>
  <si>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</si>
  <si>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</si>
  <si>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</si>
  <si>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</si>
  <si>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</si>
  <si>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</si>
  <si>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</si>
  <si>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</si>
  <si>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</si>
  <si>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</si>
  <si>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</si>
  <si>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</si>
  <si>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</si>
  <si>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</si>
  <si>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</si>
  <si>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</si>
  <si>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</si>
  <si>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</si>
  <si>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</si>
  <si>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</si>
  <si>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</si>
  <si>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</si>
  <si>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</si>
  <si>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</si>
  <si>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</si>
  <si>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</si>
  <si>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</si>
  <si>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</si>
  <si>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</si>
  <si>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</si>
  <si>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</si>
  <si>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</si>
  <si>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</si>
  <si>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</si>
  <si>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</si>
  <si>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</si>
  <si>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</si>
  <si>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</si>
  <si>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</si>
  <si>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</si>
  <si>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</si>
  <si>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</si>
  <si>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</si>
  <si>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</si>
  <si>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</si>
  <si>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</si>
  <si>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</si>
  <si>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</si>
  <si>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長崎県壱岐市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</si>
  <si>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</si>
  <si>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</si>
  <si>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</si>
  <si>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</si>
  <si>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</si>
  <si>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</si>
  <si>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</si>
  <si>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</si>
  <si>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</si>
  <si>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</si>
  <si>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</si>
  <si>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</si>
  <si>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</si>
  <si>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</si>
  <si>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</si>
  <si>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</si>
  <si>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</si>
  <si>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</si>
  <si>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</si>
  <si>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</si>
  <si>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</si>
  <si>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</si>
  <si>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</si>
  <si>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</si>
  <si>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</si>
  <si>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</si>
  <si>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</si>
  <si>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</si>
  <si>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</si>
  <si>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</si>
  <si>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</si>
  <si>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</si>
  <si>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</si>
  <si>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</si>
  <si>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</si>
  <si>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</si>
  <si>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</si>
  <si>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</si>
  <si>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</si>
  <si>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</si>
  <si>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</si>
  <si>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</si>
  <si>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</si>
  <si>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</si>
  <si>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</si>
  <si>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</si>
  <si>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</si>
  <si>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</si>
  <si>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</si>
  <si>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</si>
  <si>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</si>
  <si>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</si>
  <si>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</si>
  <si>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</si>
  <si>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</si>
  <si>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</si>
  <si>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</si>
  <si>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</si>
  <si>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</si>
  <si>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</si>
  <si>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</si>
  <si>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</si>
  <si>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</si>
  <si>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</si>
  <si>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</si>
  <si>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</si>
  <si>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</si>
  <si>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</si>
  <si>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</si>
  <si>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</si>
  <si>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</si>
  <si>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</si>
  <si>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</si>
  <si>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</si>
  <si>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</si>
  <si>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</si>
  <si>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</si>
  <si>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</si>
  <si>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</si>
  <si>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</si>
  <si>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</si>
  <si>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</si>
  <si>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</si>
  <si>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</si>
  <si>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</si>
  <si>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</si>
  <si>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</si>
  <si>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</si>
  <si>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</si>
  <si>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</si>
  <si>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</si>
  <si>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</si>
  <si>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</si>
  <si>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</si>
  <si>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</si>
  <si>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</si>
  <si>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</si>
  <si>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</si>
  <si>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</si>
  <si>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</si>
  <si>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</si>
  <si>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</si>
  <si>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</si>
  <si>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</si>
  <si>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</si>
  <si>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</si>
  <si>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</si>
  <si>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</si>
  <si>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</si>
  <si>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</si>
  <si>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</si>
  <si>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</si>
  <si>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</si>
  <si>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</si>
  <si>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</si>
  <si>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</si>
  <si>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</si>
  <si>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</si>
  <si>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</si>
  <si>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</si>
  <si>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</si>
  <si>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</si>
  <si>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</si>
  <si>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</si>
  <si>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</si>
  <si>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</si>
  <si>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</si>
  <si>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</si>
  <si>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</si>
  <si>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</si>
  <si>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</si>
  <si>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</si>
  <si>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</si>
  <si>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</si>
  <si>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</si>
  <si>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</si>
  <si>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</si>
  <si>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</si>
  <si>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</si>
  <si>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</si>
  <si>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</si>
  <si>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</si>
  <si>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</si>
  <si>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</si>
  <si>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</si>
  <si>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</si>
  <si>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</si>
  <si>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</si>
  <si>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</si>
  <si>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</si>
  <si>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</si>
  <si>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</si>
  <si>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</si>
  <si>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</si>
  <si>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長崎県壱岐市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</si>
  <si>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</si>
  <si>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</si>
  <si>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</si>
  <si>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</si>
  <si>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</si>
  <si>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</si>
  <si>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</si>
  <si>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</si>
  <si>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</si>
  <si>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</si>
  <si>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</si>
  <si>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</si>
  <si>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</si>
  <si>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</si>
  <si>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</si>
  <si>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</si>
  <si>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</si>
  <si>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</si>
  <si>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</si>
  <si>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</si>
  <si>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壱岐市農業機械銀行特別会計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</si>
  <si>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</si>
  <si>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</si>
  <si>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</si>
  <si>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</si>
  <si>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</si>
  <si>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</si>
  <si>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</si>
  <si>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</si>
  <si>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</si>
  <si>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</si>
  <si>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</si>
  <si>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</si>
  <si>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</si>
  <si>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</si>
  <si>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壱岐市国民健康保険事業特別会計</t>
    <phoneticPr fontId="5"/>
  </si>
  <si>
    <t>壱岐市介護保険事業特別会計</t>
    <phoneticPr fontId="5"/>
  </si>
  <si>
    <t>壱岐市後期高齢者医療事業特別会計</t>
    <phoneticPr fontId="5"/>
  </si>
  <si>
    <t>壱岐市水道事業会計</t>
    <phoneticPr fontId="5"/>
  </si>
  <si>
    <t>法適用企業</t>
    <phoneticPr fontId="5"/>
  </si>
  <si>
    <t>壱岐市下水道事業特別会計</t>
    <phoneticPr fontId="5"/>
  </si>
  <si>
    <t>法非適用企業</t>
    <phoneticPr fontId="5"/>
  </si>
  <si>
    <t>壱岐市三島航路事業特別会計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</si>
  <si>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</si>
  <si>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</si>
  <si>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</si>
  <si>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</si>
  <si>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</si>
  <si>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</si>
  <si>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</si>
  <si>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</si>
  <si>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</si>
  <si>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</si>
  <si>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</si>
  <si>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</si>
  <si>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</si>
  <si>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</si>
  <si>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</si>
  <si>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</si>
  <si>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</si>
  <si>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</si>
  <si>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</si>
  <si>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</si>
  <si>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</si>
  <si>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</si>
  <si>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</si>
  <si>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</si>
  <si>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</si>
  <si>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</si>
  <si>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</si>
  <si>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</si>
  <si>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</si>
  <si>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</si>
  <si>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</si>
  <si>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</si>
  <si>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</si>
  <si>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</si>
  <si>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</si>
  <si>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</si>
  <si>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</si>
  <si>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</si>
  <si>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</si>
  <si>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</si>
  <si>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</si>
  <si>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</si>
  <si>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</si>
  <si>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</si>
  <si>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</si>
  <si>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</si>
  <si>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</si>
  <si>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</si>
  <si>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</si>
  <si>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</si>
  <si>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</si>
  <si>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</si>
  <si>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</si>
  <si>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</si>
  <si>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</si>
  <si>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</si>
  <si>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</si>
  <si>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</si>
  <si>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</si>
  <si>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</si>
  <si>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壱岐市下水道事業特別会計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</si>
  <si>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</si>
  <si>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</si>
  <si>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壱岐市水道事業会計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</si>
  <si>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</si>
  <si>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</si>
  <si>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壱岐市後期高齢者医療事業特別会計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</si>
  <si>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</si>
  <si>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</si>
  <si>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</si>
  <si>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</si>
  <si>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</si>
  <si>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</si>
  <si>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</si>
  <si>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</si>
  <si>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</si>
  <si>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</si>
  <si>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</si>
  <si>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</si>
  <si>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</si>
  <si>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</si>
  <si>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</si>
  <si>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</si>
  <si>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</si>
  <si>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</si>
  <si>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</si>
  <si>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</si>
  <si>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</si>
  <si>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</si>
  <si>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</si>
  <si>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</si>
  <si>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</si>
  <si>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</si>
  <si>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</si>
  <si>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</si>
  <si>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</si>
  <si>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</si>
  <si>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</si>
  <si>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</si>
  <si>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</si>
  <si>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</si>
  <si>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</si>
  <si>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</si>
  <si>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</si>
  <si>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</si>
  <si>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</si>
  <si>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</si>
  <si>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</si>
  <si>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</si>
  <si>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</si>
  <si>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</si>
  <si>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</si>
  <si>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</si>
  <si>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</si>
  <si>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</si>
  <si>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</si>
  <si>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</si>
  <si>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</si>
  <si>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</si>
  <si>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</si>
  <si>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</si>
  <si>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</si>
  <si>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</si>
  <si>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</si>
  <si>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</si>
  <si>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</si>
  <si>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</si>
  <si>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</si>
  <si>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</si>
  <si>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</si>
  <si>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</si>
  <si>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</si>
  <si>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</si>
  <si>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</si>
  <si>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</si>
  <si>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</si>
  <si>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</si>
  <si>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</si>
  <si>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</si>
  <si>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</si>
  <si>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</si>
  <si>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</si>
  <si>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</si>
  <si>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</si>
  <si>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</si>
  <si>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</si>
  <si>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</si>
  <si>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</si>
  <si>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</si>
  <si>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</si>
  <si>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</si>
  <si>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4.21</t>
  </si>
  <si>
    <t>壱岐市水道事業会計</t>
  </si>
  <si>
    <t>一般会計</t>
  </si>
  <si>
    <t>壱岐市介護保険事業特別会計</t>
  </si>
  <si>
    <t>壱岐市国民健康保険事業特別会計</t>
  </si>
  <si>
    <t>壱岐市農業機械銀行特別会計</t>
  </si>
  <si>
    <t>壱岐市後期高齢者医療事業特別会計</t>
  </si>
  <si>
    <t>壱岐市下水道事業特別会計</t>
  </si>
  <si>
    <t>壱岐市三島航路事業特別会計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</si>
  <si>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</si>
  <si>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</si>
  <si>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</si>
  <si>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</si>
  <si>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</si>
  <si>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</si>
  <si>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</si>
  <si>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</si>
  <si>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合併振興基金</t>
    <rPh sb="0" eb="2">
      <t>ガッペイ</t>
    </rPh>
    <rPh sb="2" eb="4">
      <t>シンコウ</t>
    </rPh>
    <rPh sb="4" eb="6">
      <t>キキン</t>
    </rPh>
    <phoneticPr fontId="2"/>
  </si>
  <si>
    <t>ふるさと市町村圏基金</t>
    <rPh sb="4" eb="7">
      <t>シチョウソン</t>
    </rPh>
    <rPh sb="7" eb="8">
      <t>ケン</t>
    </rPh>
    <rPh sb="8" eb="10">
      <t>キキン</t>
    </rPh>
    <phoneticPr fontId="2"/>
  </si>
  <si>
    <t>地域福祉基金</t>
    <rPh sb="0" eb="2">
      <t>チイキ</t>
    </rPh>
    <rPh sb="2" eb="4">
      <t>フクシ</t>
    </rPh>
    <rPh sb="4" eb="6">
      <t>キキン</t>
    </rPh>
    <phoneticPr fontId="2"/>
  </si>
  <si>
    <t>過疎地域自立促進特別事業基金</t>
    <rPh sb="0" eb="2">
      <t>カソ</t>
    </rPh>
    <rPh sb="2" eb="4">
      <t>チイキ</t>
    </rPh>
    <rPh sb="4" eb="6">
      <t>ジリツ</t>
    </rPh>
    <rPh sb="6" eb="8">
      <t>ソクシン</t>
    </rPh>
    <rPh sb="8" eb="10">
      <t>トクベツ</t>
    </rPh>
    <rPh sb="10" eb="12">
      <t>ジギョウ</t>
    </rPh>
    <rPh sb="12" eb="14">
      <t>キキン</t>
    </rPh>
    <phoneticPr fontId="2"/>
  </si>
  <si>
    <t>ふるさと応援基金</t>
    <rPh sb="4" eb="6">
      <t>オウエン</t>
    </rPh>
    <rPh sb="6" eb="8">
      <t>キキン</t>
    </rPh>
    <phoneticPr fontId="2"/>
  </si>
  <si>
    <t>－</t>
    <phoneticPr fontId="2"/>
  </si>
  <si>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2"/>
  </si>
  <si>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</si>
  <si>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
  </si>
  <si>
    <t>長崎県市町村総合事務組合（公平委員会特別会計）</t>
    <rPh sb="0" eb="12">
      <t>ナガサキケンシチョウソンソウゴウジムクミアイ</t>
    </rPh>
    <rPh sb="13" eb="15">
      <t>コウヘイ</t>
    </rPh>
    <rPh sb="15" eb="18">
      <t>イインカイ</t>
    </rPh>
    <rPh sb="18" eb="20">
      <t>トクベツ</t>
    </rPh>
    <rPh sb="20" eb="22">
      <t>カイケイ</t>
    </rPh>
    <phoneticPr fontId="2"/>
  </si>
  <si>
    <t>長崎県市町村総合事務組合（行政不服審査会事業特別会計）</t>
    <rPh sb="0" eb="12">
      <t>ナガサキケンシチョウソンソウゴウジムクミアイ</t>
    </rPh>
    <rPh sb="13" eb="15">
      <t>ギョウセイ</t>
    </rPh>
    <rPh sb="15" eb="17">
      <t>フフク</t>
    </rPh>
    <rPh sb="17" eb="20">
      <t>シンサカイ</t>
    </rPh>
    <rPh sb="20" eb="22">
      <t>ジギョウ</t>
    </rPh>
    <rPh sb="22" eb="24">
      <t>トクベツ</t>
    </rPh>
    <rPh sb="24" eb="26">
      <t>カイケイ</t>
    </rPh>
    <phoneticPr fontId="2"/>
  </si>
  <si>
    <t>長崎県後期高齢者医療広域連合（普通会計）</t>
    <rPh sb="0" eb="3">
      <t>ナガサキケン</t>
    </rPh>
    <rPh sb="3" eb="5">
      <t>コウキ</t>
    </rPh>
    <rPh sb="5" eb="8">
      <t>コウレイシャ</t>
    </rPh>
    <rPh sb="8" eb="10">
      <t>イリョウ</t>
    </rPh>
    <rPh sb="10" eb="12">
      <t>コウイキ</t>
    </rPh>
    <rPh sb="12" eb="14">
      <t>レンゴウ</t>
    </rPh>
    <rPh sb="15" eb="17">
      <t>フツウ</t>
    </rPh>
    <rPh sb="17" eb="19">
      <t>カイケイ</t>
    </rPh>
    <phoneticPr fontId="2"/>
  </si>
  <si>
    <t>長崎県後期高齢者医療広域連合（事業会計）</t>
    <rPh sb="0" eb="3">
      <t>ナガサキケン</t>
    </rPh>
    <rPh sb="3" eb="5">
      <t>コウキ</t>
    </rPh>
    <rPh sb="5" eb="8">
      <t>コウレイシャ</t>
    </rPh>
    <rPh sb="8" eb="10">
      <t>イリョウ</t>
    </rPh>
    <rPh sb="10" eb="12">
      <t>コウイキ</t>
    </rPh>
    <rPh sb="12" eb="14">
      <t>レンゴウ</t>
    </rPh>
    <rPh sb="15" eb="17">
      <t>ジギョウ</t>
    </rPh>
    <rPh sb="17" eb="19">
      <t>カイケイ</t>
    </rPh>
    <phoneticPr fontId="2"/>
  </si>
  <si>
    <t>長崎病院企業団（壱岐病院）</t>
    <rPh sb="0" eb="2">
      <t>ナガサキ</t>
    </rPh>
    <rPh sb="2" eb="4">
      <t>ビョウイン</t>
    </rPh>
    <rPh sb="4" eb="7">
      <t>キギョウダン</t>
    </rPh>
    <rPh sb="8" eb="10">
      <t>イキ</t>
    </rPh>
    <rPh sb="10" eb="12">
      <t>ビョウイン</t>
    </rPh>
    <phoneticPr fontId="2"/>
  </si>
  <si>
    <t>長崎県市町村総合事務組合（交通災害共済事業特別会計）</t>
    <rPh sb="0" eb="12">
      <t>ナガサキケンシチョウソンソウゴウジムクミアイ</t>
    </rPh>
    <rPh sb="13" eb="15">
      <t>コウツウ</t>
    </rPh>
    <rPh sb="15" eb="17">
      <t>サイガイ</t>
    </rPh>
    <rPh sb="17" eb="19">
      <t>キョウサイ</t>
    </rPh>
    <rPh sb="19" eb="21">
      <t>ジギョウ</t>
    </rPh>
    <rPh sb="21" eb="23">
      <t>トクベツ</t>
    </rPh>
    <rPh sb="23" eb="25">
      <t>カイケイ</t>
    </rPh>
    <phoneticPr fontId="2"/>
  </si>
  <si>
    <t>壱岐市開発公社</t>
    <rPh sb="0" eb="3">
      <t>イキシ</t>
    </rPh>
    <rPh sb="3" eb="5">
      <t>カイハツ</t>
    </rPh>
    <rPh sb="5" eb="7">
      <t>コウシャ</t>
    </rPh>
    <phoneticPr fontId="2"/>
  </si>
  <si>
    <t>壱岐クリーンエネルギー</t>
    <rPh sb="0" eb="2">
      <t>イキ</t>
    </rPh>
    <phoneticPr fontId="2"/>
  </si>
  <si>
    <t>壱岐カントリー倶楽部</t>
    <rPh sb="0" eb="2">
      <t>イキ</t>
    </rPh>
    <rPh sb="7" eb="10">
      <t>クラブ</t>
    </rPh>
    <phoneticPr fontId="2"/>
  </si>
  <si>
    <t>壱岐空港ターミナルビル</t>
    <rPh sb="0" eb="2">
      <t>イキ</t>
    </rPh>
    <rPh sb="2" eb="4">
      <t>クウコウ</t>
    </rPh>
    <phoneticPr fontId="2"/>
  </si>
  <si>
    <t>マリンパル壱岐</t>
    <rPh sb="5" eb="7">
      <t>イキ</t>
    </rPh>
    <phoneticPr fontId="2"/>
  </si>
  <si>
    <t>壱岐市ふるさと商社</t>
    <rPh sb="0" eb="3">
      <t>イキシ</t>
    </rPh>
    <rPh sb="7" eb="9">
      <t>ショウシャ</t>
    </rPh>
    <phoneticPr fontId="2"/>
  </si>
  <si>
    <t>IKI　PARK　MANAGEMENT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</si>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</sst>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A71D-4615-89F7-1F9D0D2D37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115875</c:v>
                </c:pt>
                <c:pt idx="1">
                  <c:v>162970</c:v>
                </c:pt>
                <c:pt idx="2">
                  <c:v>160409</c:v>
                </c:pt>
                <c:pt idx="3">
                  <c:v>192497</c:v>
                </c:pt>
                <c:pt idx="4">
                  <c:v>123787</c:v>
                </c:pt>
              </c:numCache>
            </c:numRef>
          </c:val>
          <c:smooth val="0"/>
          <c:extLst>
            <c:ext xmlns:c16="http://schemas.microsoft.com/office/drawing/2014/chart" uri="{C3380CC4-5D6E-409C-BE32-E72D297353CC}">
              <c16:uniqueId val="{00000001-A71D-4615-89F7-1F9D0D2D371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4.57</c:v>
                </c:pt>
                <c:pt idx="1">
                  <c:v>3.56</c:v>
                </c:pt>
                <c:pt idx="2">
                  <c:v>3.97</c:v>
                </c:pt>
                <c:pt idx="3">
                  <c:v>3.69</c:v>
                </c:pt>
                <c:pt idx="4">
                  <c:v>3.62</c:v>
                </c:pt>
              </c:numCache>
            </c:numRef>
          </c:val>
          <c:extLst>
            <c:ext xmlns:c16="http://schemas.microsoft.com/office/drawing/2014/chart" uri="{C3380CC4-5D6E-409C-BE32-E72D297353CC}">
              <c16:uniqueId val="{00000000-949E-48B3-9E37-A5A6944DF0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15.11</c:v>
                </c:pt>
                <c:pt idx="1">
                  <c:v>12.38</c:v>
                </c:pt>
                <c:pt idx="2">
                  <c:v>9.58</c:v>
                </c:pt>
                <c:pt idx="3">
                  <c:v>8.7100000000000009</c:v>
                </c:pt>
                <c:pt idx="4">
                  <c:v>10.43</c:v>
                </c:pt>
              </c:numCache>
            </c:numRef>
          </c:val>
          <c:extLst>
            <c:ext xmlns:c16="http://schemas.microsoft.com/office/drawing/2014/chart" uri="{C3380CC4-5D6E-409C-BE32-E72D297353CC}">
              <c16:uniqueId val="{00000001-949E-48B3-9E37-A5A6944DF03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0.73</c:v>
                </c:pt>
                <c:pt idx="1">
                  <c:v>-4.21</c:v>
                </c:pt>
                <c:pt idx="2">
                  <c:v>0.56000000000000005</c:v>
                </c:pt>
                <c:pt idx="3">
                  <c:v>1.35</c:v>
                </c:pt>
                <c:pt idx="4">
                  <c:v>2.0499999999999998</c:v>
                </c:pt>
              </c:numCache>
            </c:numRef>
          </c:val>
          <c:smooth val="0"/>
          <c:extLst>
            <c:ext xmlns:c16="http://schemas.microsoft.com/office/drawing/2014/chart" uri="{C3380CC4-5D6E-409C-BE32-E72D297353CC}">
              <c16:uniqueId val="{00000002-949E-48B3-9E37-A5A6944DF03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1.36</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CE9-4E45-994D-D5EF3AF51B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E9-4E45-994D-D5EF3AF51BDF}"/>
            </c:ext>
          </c:extLst>
        </c:ser>
        <c:ser>
          <c:idx val="2"/>
          <c:order val="2"/>
          <c:tx>
            <c:strRef>
              <c:f>データシート!$A$29</c:f>
              <c:strCache>
                <c:ptCount val="1"/>
                <c:pt idx="0">
                  <c:v>壱岐市三島航路事業特別会計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CE9-4E45-994D-D5EF3AF51BDF}"/>
            </c:ext>
          </c:extLst>
        </c:ser>
        <c:ser>
          <c:idx val="3"/>
          <c:order val="3"/>
          <c:tx>
            <c:strRef>
              <c:f>データシート!$A$30</c:f>
              <c:strCache>
                <c:ptCount val="1"/>
                <c:pt idx="0">
                  <c:v>壱岐市下水道事業特別会計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6CE9-4E45-994D-D5EF3AF51BDF}"/>
            </c:ext>
          </c:extLst>
        </c:ser>
        <c:ser>
          <c:idx val="4"/>
          <c:order val="4"/>
          <c:tx>
            <c:strRef>
              <c:f>データシート!$A$31</c:f>
              <c:strCache>
                <c:ptCount val="1"/>
                <c:pt idx="0">
                  <c:v>壱岐市後期高齢者医療事業特別会計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4-6CE9-4E45-994D-D5EF3AF51BDF}"/>
            </c:ext>
          </c:extLst>
        </c:ser>
        <c:ser>
          <c:idx val="5"/>
          <c:order val="5"/>
          <c:tx>
            <c:strRef>
              <c:f>データシート!$A$32</c:f>
              <c:strCache>
                <c:ptCount val="1"/>
                <c:pt idx="0">
                  <c:v>壱岐市農業機械銀行特別会計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0.13</c:v>
                </c:pt>
                <c:pt idx="2">
                  <c:v>#N/A</c:v>
                </c:pt>
                <c:pt idx="3">
                  <c:v>0.21</c:v>
                </c:pt>
                <c:pt idx="4">
                  <c:v>#N/A</c:v>
                </c:pt>
                <c:pt idx="5">
                  <c:v>0.18</c:v>
                </c:pt>
                <c:pt idx="6">
                  <c:v>#N/A</c:v>
                </c:pt>
                <c:pt idx="7">
                  <c:v>0.11</c:v>
                </c:pt>
                <c:pt idx="8">
                  <c:v>#N/A</c:v>
                </c:pt>
                <c:pt idx="9">
                  <c:v>0.05</c:v>
                </c:pt>
              </c:numCache>
            </c:numRef>
          </c:val>
          <c:extLst>
            <c:ext xmlns:c16="http://schemas.microsoft.com/office/drawing/2014/chart" uri="{C3380CC4-5D6E-409C-BE32-E72D297353CC}">
              <c16:uniqueId val="{00000005-6CE9-4E45-994D-D5EF3AF51BDF}"/>
            </c:ext>
          </c:extLst>
        </c:ser>
        <c:ser>
          <c:idx val="6"/>
          <c:order val="6"/>
          <c:tx>
            <c:strRef>
              <c:f>データシート!$A$33</c:f>
              <c:strCache>
                <c:ptCount val="1"/>
                <c:pt idx="0">
                  <c:v>壱岐市国民健康保険事業特別会計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1.57</c:v>
                </c:pt>
                <c:pt idx="2">
                  <c:v>#N/A</c:v>
                </c:pt>
                <c:pt idx="3">
                  <c:v>1.99</c:v>
                </c:pt>
                <c:pt idx="4">
                  <c:v>#N/A</c:v>
                </c:pt>
                <c:pt idx="5">
                  <c:v>1.03</c:v>
                </c:pt>
                <c:pt idx="6">
                  <c:v>#N/A</c:v>
                </c:pt>
                <c:pt idx="7">
                  <c:v>0.31</c:v>
                </c:pt>
                <c:pt idx="8">
                  <c:v>#N/A</c:v>
                </c:pt>
                <c:pt idx="9">
                  <c:v>0.1</c:v>
                </c:pt>
              </c:numCache>
            </c:numRef>
          </c:val>
          <c:extLst>
            <c:ext xmlns:c16="http://schemas.microsoft.com/office/drawing/2014/chart" uri="{C3380CC4-5D6E-409C-BE32-E72D297353CC}">
              <c16:uniqueId val="{00000006-6CE9-4E45-994D-D5EF3AF51BDF}"/>
            </c:ext>
          </c:extLst>
        </c:ser>
        <c:ser>
          <c:idx val="7"/>
          <c:order val="7"/>
          <c:tx>
            <c:strRef>
              <c:f>データシート!$A$34</c:f>
              <c:strCache>
                <c:ptCount val="1"/>
                <c:pt idx="0">
                  <c:v>壱岐市介護保険事業特別会計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0.82</c:v>
                </c:pt>
                <c:pt idx="2">
                  <c:v>#N/A</c:v>
                </c:pt>
                <c:pt idx="3">
                  <c:v>0.46</c:v>
                </c:pt>
                <c:pt idx="4">
                  <c:v>#N/A</c:v>
                </c:pt>
                <c:pt idx="5">
                  <c:v>0.56999999999999995</c:v>
                </c:pt>
                <c:pt idx="6">
                  <c:v>#N/A</c:v>
                </c:pt>
                <c:pt idx="7">
                  <c:v>0.59</c:v>
                </c:pt>
                <c:pt idx="8">
                  <c:v>#N/A</c:v>
                </c:pt>
                <c:pt idx="9">
                  <c:v>0.92</c:v>
                </c:pt>
              </c:numCache>
            </c:numRef>
          </c:val>
          <c:extLst>
            <c:ext xmlns:c16="http://schemas.microsoft.com/office/drawing/2014/chart" uri="{C3380CC4-5D6E-409C-BE32-E72D297353CC}">
              <c16:uniqueId val="{00000007-6CE9-4E45-994D-D5EF3AF51BD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4.4400000000000004</c:v>
                </c:pt>
                <c:pt idx="2">
                  <c:v>#N/A</c:v>
                </c:pt>
                <c:pt idx="3">
                  <c:v>3.34</c:v>
                </c:pt>
                <c:pt idx="4">
                  <c:v>#N/A</c:v>
                </c:pt>
                <c:pt idx="5">
                  <c:v>3.78</c:v>
                </c:pt>
                <c:pt idx="6">
                  <c:v>#N/A</c:v>
                </c:pt>
                <c:pt idx="7">
                  <c:v>3.57</c:v>
                </c:pt>
                <c:pt idx="8">
                  <c:v>#N/A</c:v>
                </c:pt>
                <c:pt idx="9">
                  <c:v>3.56</c:v>
                </c:pt>
              </c:numCache>
            </c:numRef>
          </c:val>
          <c:extLst>
            <c:ext xmlns:c16="http://schemas.microsoft.com/office/drawing/2014/chart" uri="{C3380CC4-5D6E-409C-BE32-E72D297353CC}">
              <c16:uniqueId val="{00000008-6CE9-4E45-994D-D5EF3AF51BDF}"/>
            </c:ext>
          </c:extLst>
        </c:ser>
        <c:ser>
          <c:idx val="9"/>
          <c:order val="9"/>
          <c:tx>
            <c:strRef>
              <c:f>データシート!$A$36</c:f>
              <c:strCache>
                <c:ptCount val="1"/>
                <c:pt idx="0">
                  <c:v>壱岐市水道事業会計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3.71</c:v>
                </c:pt>
                <c:pt idx="2">
                  <c:v>#N/A</c:v>
                </c:pt>
                <c:pt idx="3">
                  <c:v>4.58</c:v>
                </c:pt>
                <c:pt idx="4">
                  <c:v>#N/A</c:v>
                </c:pt>
                <c:pt idx="5">
                  <c:v>6.5</c:v>
                </c:pt>
                <c:pt idx="6">
                  <c:v>#N/A</c:v>
                </c:pt>
                <c:pt idx="7">
                  <c:v>7.66</c:v>
                </c:pt>
                <c:pt idx="8">
                  <c:v>#N/A</c:v>
                </c:pt>
                <c:pt idx="9">
                  <c:v>7.34</c:v>
                </c:pt>
              </c:numCache>
            </c:numRef>
          </c:val>
          <c:extLst>
            <c:ext xmlns:c16="http://schemas.microsoft.com/office/drawing/2014/chart" uri="{C3380CC4-5D6E-409C-BE32-E72D297353CC}">
              <c16:uniqueId val="{00000009-6CE9-4E45-994D-D5EF3AF51B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2878</c:v>
                </c:pt>
                <c:pt idx="5">
                  <c:v>2810</c:v>
                </c:pt>
                <c:pt idx="8">
                  <c:v>2724</c:v>
                </c:pt>
                <c:pt idx="11">
                  <c:v>2523</c:v>
                </c:pt>
                <c:pt idx="14">
                  <c:v>2591</c:v>
                </c:pt>
              </c:numCache>
            </c:numRef>
          </c:val>
          <c:extLst>
            <c:ext xmlns:c16="http://schemas.microsoft.com/office/drawing/2014/chart" uri="{C3380CC4-5D6E-409C-BE32-E72D297353CC}">
              <c16:uniqueId val="{00000000-76E6-48F3-AEBD-20C554DADD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1</c:v>
                </c:pt>
                <c:pt idx="9">
                  <c:v>1</c:v>
                </c:pt>
                <c:pt idx="12">
                  <c:v>2</c:v>
                </c:pt>
              </c:numCache>
            </c:numRef>
          </c:val>
          <c:extLst>
            <c:ext xmlns:c16="http://schemas.microsoft.com/office/drawing/2014/chart" uri="{C3380CC4-5D6E-409C-BE32-E72D297353CC}">
              <c16:uniqueId val="{00000001-76E6-48F3-AEBD-20C554DADD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c:v>
                </c:pt>
                <c:pt idx="3">
                  <c:v>12</c:v>
                </c:pt>
                <c:pt idx="6">
                  <c:v>11</c:v>
                </c:pt>
                <c:pt idx="9">
                  <c:v>11</c:v>
                </c:pt>
                <c:pt idx="12">
                  <c:v>10</c:v>
                </c:pt>
              </c:numCache>
            </c:numRef>
          </c:val>
          <c:extLst>
            <c:ext xmlns:c16="http://schemas.microsoft.com/office/drawing/2014/chart" uri="{C3380CC4-5D6E-409C-BE32-E72D297353CC}">
              <c16:uniqueId val="{00000002-76E6-48F3-AEBD-20C554DADD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16</c:v>
                </c:pt>
                <c:pt idx="6">
                  <c:v>74</c:v>
                </c:pt>
                <c:pt idx="9">
                  <c:v>92</c:v>
                </c:pt>
                <c:pt idx="12">
                  <c:v>95</c:v>
                </c:pt>
              </c:numCache>
            </c:numRef>
          </c:val>
          <c:extLst>
            <c:ext xmlns:c16="http://schemas.microsoft.com/office/drawing/2014/chart" uri="{C3380CC4-5D6E-409C-BE32-E72D297353CC}">
              <c16:uniqueId val="{00000003-76E6-48F3-AEBD-20C554DADD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462</c:v>
                </c:pt>
                <c:pt idx="3">
                  <c:v>442</c:v>
                </c:pt>
                <c:pt idx="6">
                  <c:v>435</c:v>
                </c:pt>
                <c:pt idx="9">
                  <c:v>324</c:v>
                </c:pt>
                <c:pt idx="12">
                  <c:v>251</c:v>
                </c:pt>
              </c:numCache>
            </c:numRef>
          </c:val>
          <c:extLst>
            <c:ext xmlns:c16="http://schemas.microsoft.com/office/drawing/2014/chart" uri="{C3380CC4-5D6E-409C-BE32-E72D297353CC}">
              <c16:uniqueId val="{00000004-76E6-48F3-AEBD-20C554DADD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E6-48F3-AEBD-20C554DADD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E6-48F3-AEBD-20C554DADD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2904</c:v>
                </c:pt>
                <c:pt idx="3">
                  <c:v>2871</c:v>
                </c:pt>
                <c:pt idx="6">
                  <c:v>2863</c:v>
                </c:pt>
                <c:pt idx="9">
                  <c:v>2828</c:v>
                </c:pt>
                <c:pt idx="12">
                  <c:v>2832</c:v>
                </c:pt>
              </c:numCache>
            </c:numRef>
          </c:val>
          <c:extLst>
            <c:ext xmlns:c16="http://schemas.microsoft.com/office/drawing/2014/chart" uri="{C3380CC4-5D6E-409C-BE32-E72D297353CC}">
              <c16:uniqueId val="{00000007-76E6-48F3-AEBD-20C554DADD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502</c:v>
                </c:pt>
                <c:pt idx="2">
                  <c:v>#N/A</c:v>
                </c:pt>
                <c:pt idx="3">
                  <c:v>#N/A</c:v>
                </c:pt>
                <c:pt idx="4">
                  <c:v>531</c:v>
                </c:pt>
                <c:pt idx="5">
                  <c:v>#N/A</c:v>
                </c:pt>
                <c:pt idx="6">
                  <c:v>#N/A</c:v>
                </c:pt>
                <c:pt idx="7">
                  <c:v>660</c:v>
                </c:pt>
                <c:pt idx="8">
                  <c:v>#N/A</c:v>
                </c:pt>
                <c:pt idx="9">
                  <c:v>#N/A</c:v>
                </c:pt>
                <c:pt idx="10">
                  <c:v>733</c:v>
                </c:pt>
                <c:pt idx="11">
                  <c:v>#N/A</c:v>
                </c:pt>
                <c:pt idx="12">
                  <c:v>#N/A</c:v>
                </c:pt>
                <c:pt idx="13">
                  <c:v>599</c:v>
                </c:pt>
                <c:pt idx="14">
                  <c:v>#N/A</c:v>
                </c:pt>
              </c:numCache>
            </c:numRef>
          </c:val>
          <c:smooth val="0"/>
          <c:extLst>
            <c:ext xmlns:c16="http://schemas.microsoft.com/office/drawing/2014/chart" uri="{C3380CC4-5D6E-409C-BE32-E72D297353CC}">
              <c16:uniqueId val="{00000008-76E6-48F3-AEBD-20C554DADD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23739</c:v>
                </c:pt>
                <c:pt idx="5">
                  <c:v>23257</c:v>
                </c:pt>
                <c:pt idx="8">
                  <c:v>22721</c:v>
                </c:pt>
                <c:pt idx="11">
                  <c:v>23533</c:v>
                </c:pt>
                <c:pt idx="14">
                  <c:v>22737</c:v>
                </c:pt>
              </c:numCache>
            </c:numRef>
          </c:val>
          <c:extLst>
            <c:ext xmlns:c16="http://schemas.microsoft.com/office/drawing/2014/chart" uri="{C3380CC4-5D6E-409C-BE32-E72D297353CC}">
              <c16:uniqueId val="{00000000-7A71-4052-A8B9-7BDC479F88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430</c:v>
                </c:pt>
                <c:pt idx="5">
                  <c:v>539</c:v>
                </c:pt>
                <c:pt idx="8">
                  <c:v>766</c:v>
                </c:pt>
                <c:pt idx="11">
                  <c:v>712</c:v>
                </c:pt>
                <c:pt idx="14">
                  <c:v>776</c:v>
                </c:pt>
              </c:numCache>
            </c:numRef>
          </c:val>
          <c:extLst>
            <c:ext xmlns:c16="http://schemas.microsoft.com/office/drawing/2014/chart" uri="{C3380CC4-5D6E-409C-BE32-E72D297353CC}">
              <c16:uniqueId val="{00000001-7A71-4052-A8B9-7BDC479F88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8494</c:v>
                </c:pt>
                <c:pt idx="5">
                  <c:v>7943</c:v>
                </c:pt>
                <c:pt idx="8">
                  <c:v>7010</c:v>
                </c:pt>
                <c:pt idx="11">
                  <c:v>5075</c:v>
                </c:pt>
                <c:pt idx="14">
                  <c:v>5331</c:v>
                </c:pt>
              </c:numCache>
            </c:numRef>
          </c:val>
          <c:extLst>
            <c:ext xmlns:c16="http://schemas.microsoft.com/office/drawing/2014/chart" uri="{C3380CC4-5D6E-409C-BE32-E72D297353CC}">
              <c16:uniqueId val="{00000002-7A71-4052-A8B9-7BDC479F88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71-4052-A8B9-7BDC479F88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71-4052-A8B9-7BDC479F88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71-4052-A8B9-7BDC479F88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1157</c:v>
                </c:pt>
                <c:pt idx="3">
                  <c:v>974</c:v>
                </c:pt>
                <c:pt idx="6">
                  <c:v>617</c:v>
                </c:pt>
                <c:pt idx="9">
                  <c:v>646</c:v>
                </c:pt>
                <c:pt idx="12">
                  <c:v>689</c:v>
                </c:pt>
              </c:numCache>
            </c:numRef>
          </c:val>
          <c:extLst>
            <c:ext xmlns:c16="http://schemas.microsoft.com/office/drawing/2014/chart" uri="{C3380CC4-5D6E-409C-BE32-E72D297353CC}">
              <c16:uniqueId val="{00000006-7A71-4052-A8B9-7BDC479F88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1092</c:v>
                </c:pt>
                <c:pt idx="6">
                  <c:v>1198</c:v>
                </c:pt>
                <c:pt idx="9">
                  <c:v>1113</c:v>
                </c:pt>
                <c:pt idx="12">
                  <c:v>1010</c:v>
                </c:pt>
              </c:numCache>
            </c:numRef>
          </c:val>
          <c:extLst>
            <c:ext xmlns:c16="http://schemas.microsoft.com/office/drawing/2014/chart" uri="{C3380CC4-5D6E-409C-BE32-E72D297353CC}">
              <c16:uniqueId val="{00000007-7A71-4052-A8B9-7BDC479F88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4248</c:v>
                </c:pt>
                <c:pt idx="3">
                  <c:v>4086</c:v>
                </c:pt>
                <c:pt idx="6">
                  <c:v>3620</c:v>
                </c:pt>
                <c:pt idx="9">
                  <c:v>3511</c:v>
                </c:pt>
                <c:pt idx="12">
                  <c:v>3195</c:v>
                </c:pt>
              </c:numCache>
            </c:numRef>
          </c:val>
          <c:extLst>
            <c:ext xmlns:c16="http://schemas.microsoft.com/office/drawing/2014/chart" uri="{C3380CC4-5D6E-409C-BE32-E72D297353CC}">
              <c16:uniqueId val="{00000008-7A71-4052-A8B9-7BDC479F88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A71-4052-A8B9-7BDC479F88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26067</c:v>
                </c:pt>
                <c:pt idx="3">
                  <c:v>26287</c:v>
                </c:pt>
                <c:pt idx="6">
                  <c:v>26357</c:v>
                </c:pt>
                <c:pt idx="9">
                  <c:v>27757</c:v>
                </c:pt>
                <c:pt idx="12">
                  <c:v>27229</c:v>
                </c:pt>
              </c:numCache>
            </c:numRef>
          </c:val>
          <c:extLst>
            <c:ext xmlns:c16="http://schemas.microsoft.com/office/drawing/2014/chart" uri="{C3380CC4-5D6E-409C-BE32-E72D297353CC}">
              <c16:uniqueId val="{0000000A-7A71-4052-A8B9-7BDC479F883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699</c:v>
                </c:pt>
                <c:pt idx="5">
                  <c:v>#N/A</c:v>
                </c:pt>
                <c:pt idx="6">
                  <c:v>#N/A</c:v>
                </c:pt>
                <c:pt idx="7">
                  <c:v>1297</c:v>
                </c:pt>
                <c:pt idx="8">
                  <c:v>#N/A</c:v>
                </c:pt>
                <c:pt idx="9">
                  <c:v>#N/A</c:v>
                </c:pt>
                <c:pt idx="10">
                  <c:v>3708</c:v>
                </c:pt>
                <c:pt idx="11">
                  <c:v>#N/A</c:v>
                </c:pt>
                <c:pt idx="12">
                  <c:v>#N/A</c:v>
                </c:pt>
                <c:pt idx="13">
                  <c:v>3280</c:v>
                </c:pt>
                <c:pt idx="14">
                  <c:v>#N/A</c:v>
                </c:pt>
              </c:numCache>
            </c:numRef>
          </c:val>
          <c:smooth val="0"/>
          <c:extLst>
            <c:ext xmlns:c16="http://schemas.microsoft.com/office/drawing/2014/chart" uri="{C3380CC4-5D6E-409C-BE32-E72D297353CC}">
              <c16:uniqueId val="{0000000B-7A71-4052-A8B9-7BDC479F883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1204</c:v>
                </c:pt>
                <c:pt idx="1">
                  <c:v>1054</c:v>
                </c:pt>
                <c:pt idx="2">
                  <c:v>1304</c:v>
                </c:pt>
              </c:numCache>
            </c:numRef>
          </c:val>
          <c:extLst>
            <c:ext xmlns:c16="http://schemas.microsoft.com/office/drawing/2014/chart" uri="{C3380CC4-5D6E-409C-BE32-E72D297353CC}">
              <c16:uniqueId val="{00000000-7317-4BF7-A7A6-43184F3538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1765</c:v>
                </c:pt>
                <c:pt idx="1">
                  <c:v>765</c:v>
                </c:pt>
                <c:pt idx="2">
                  <c:v>766</c:v>
                </c:pt>
              </c:numCache>
            </c:numRef>
          </c:val>
          <c:extLst>
            <c:ext xmlns:c16="http://schemas.microsoft.com/office/drawing/2014/chart" uri="{C3380CC4-5D6E-409C-BE32-E72D297353CC}">
              <c16:uniqueId val="{00000001-7317-4BF7-A7A6-43184F3538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6050</c:v>
                </c:pt>
                <c:pt idx="1">
                  <c:v>6106</c:v>
                </c:pt>
                <c:pt idx="2">
                  <c:v>5982</c:v>
                </c:pt>
              </c:numCache>
            </c:numRef>
          </c:val>
          <c:extLst>
            <c:ext xmlns:c16="http://schemas.microsoft.com/office/drawing/2014/chart" uri="{C3380CC4-5D6E-409C-BE32-E72D297353CC}">
              <c16:uniqueId val="{00000002-7317-4BF7-A7A6-43184F35385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年度から「組合等が起こした地方債の元利償還金に対する負担金等」に病院事業に係る準元利償還金を計上している。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前年度と比較して、公営企業債の元利償還金に対する繰入金が減少したことに伴い、「元利償還金等（</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」は減少しているが、普通交付税に後から算入される公債費が多くなったため、「算入公債費等（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が増加した。その結果、実質公債費比率の分子は減少することとなった。今後、庁舎耐震改修や葬斎場整備事業等の合併特例債を活用した大型事業の償還が控えており、公債費負担増が懸念されるが、これまでに引き続き、必要性・緊急性等を見極めた起債の選定を行い、公債費負担の上昇を最小限度に抑え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年度からは長崎県病院企業団壱岐病院の地方債の償還に係る数値を計上することとしたため、将来負担額が発生している。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将来負担比率の分子を減少させた主な要因には、通常償還により地方債現在高及び公営企業債等繰入見込額が減少したことのほか、財政調整基金及び減債基金などの積立により、充当可能基金が増加したため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長崎県壱岐市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百万円、過疎地域自立促進特別事業基金約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百万円の積立が増加した一方で、合併振興基金で約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百万円、地域福祉基金で約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百万円の減などが主な原因である。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合併前の旧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がそれぞれ有し、現在も残っている複数の類似施設の管理運営を行っているため、多額の経費を要しており、施設の老朽化もあって、その経費は年々増加傾向にある。また、合併算定替による普通交付税の増額部分が段階的縮減により年々減少していく中で、新たな財源を確保することができずに例年実施している事業を廃止することも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SDG</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ｓ・まちづくり協議会などの新たな事業を実施するため、財源不足に陥り、それを補うために多額の基金を取り崩すこととなっている。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慢性化した財源不足を補うために多額の基金を取り崩しており、このままでは柔軟な財政運営を行うことは難しくなっている。今後はより一層の歳入確保及び歳出削減に取り組むとともに、基金の積立てと取崩しが均衡した、財源不足を基金に頼らない財政運営に努めていかなければな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・合併振興基金：市民の連帯の強化及び地域振興を図るため。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・ふるさと市町村圏基金：壱岐市の創造的かつ一体的な振興整備のため。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・地域福祉基金：在宅福祉、健康づくり、民間活動の活発化等、市における地域福祉の向上を図るため。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・過疎地域自立促進特別事業基金：壱岐市が実施する過疎地域自立促進特別措置法第１２条第２項に規定する事業の財源に充てるため。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・ふるさと応援基金：ふるさと壱岐を愛する者、壱岐市の未来に向けて応援する者から寄附された寄附金を適正に管理し、まちづくり事業に充てるため。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・地域振興基金：市の地域振興に資する事業の財源に充てるため。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・老人福祉施設整備基金：老人福祉施設の整備充実を図るため。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山間ふるさと活性化基金：農地、水路、農道等の整備その他中山間地域における集落共同活動の強化に対する支援事業を行い、土地改良施設の機能を適正に発揮させるとともに、中山間地域の地勢を生かし、その活性化を図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・栽培漁業振興基金：本市沿岸における種苗放流の推進を図るため。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・沿岸漁業振興基金：本市沿岸における沿岸漁業等の振興を図るため。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・教育振興基金：市立小学校及び市立中学校の教育の振興を図るため。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・松永記念館維持管理基金：松永記念館の維持管理運営資金に充てるため。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・原の辻遺跡保存整備基金：考古学上貴重な遺跡である原の辻遺跡を保存し、整備するとともに、観光資源として活用し、市の活性化を図るため。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・本庁舎建設基金：市本庁舎の建設に要する経費の財源に充てるため。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・学校施設整備基金：学校施設の整備に要する経費の財源に充てるため。</a:t>
          </a:r>
          <a:endPar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・森林環境譲与税基金：市が実施する森林の整備及びその促進に関する施策に要する経費の財源に充てるため。</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・本庁舎建設基金及び学校施設整備基金をそれぞれ</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百万円ずつ積み立てているが、</a:t>
          </a:r>
          <a:r>
            <a:rPr kumimoji="1" lang="ja-JP" altLang="en-US" sz="1150">
              <a:solidFill>
                <a:srgbClr val="FF0000"/>
              </a:solidFill>
              <a:effectLst/>
              <a:latin typeface="ＭＳ ゴシック" panose="020B0609070205080204" pitchFamily="49" charset="-128"/>
              <a:ea typeface="ＭＳ ゴシック" panose="020B0609070205080204" pitchFamily="49" charset="-128"/>
              <a:cs typeface="+mn-cs"/>
            </a:rPr>
            <a:t>公立保育所の改修工事やまちづく協議会交付金等に対して地域振興基金（約</a:t>
          </a:r>
          <a:r>
            <a:rPr kumimoji="1" lang="en-US" altLang="ja-JP" sz="1150">
              <a:solidFill>
                <a:srgbClr val="FF0000"/>
              </a:solidFill>
              <a:effectLst/>
              <a:latin typeface="ＭＳ ゴシック" panose="020B0609070205080204" pitchFamily="49" charset="-128"/>
              <a:ea typeface="ＭＳ ゴシック" panose="020B0609070205080204" pitchFamily="49" charset="-128"/>
              <a:cs typeface="+mn-cs"/>
            </a:rPr>
            <a:t>106</a:t>
          </a:r>
          <a:r>
            <a:rPr kumimoji="1" lang="ja-JP" altLang="en-US" sz="1150">
              <a:solidFill>
                <a:srgbClr val="FF0000"/>
              </a:solidFill>
              <a:effectLst/>
              <a:latin typeface="ＭＳ ゴシック" panose="020B0609070205080204" pitchFamily="49" charset="-128"/>
              <a:ea typeface="ＭＳ ゴシック" panose="020B0609070205080204" pitchFamily="49" charset="-128"/>
              <a:cs typeface="+mn-cs"/>
            </a:rPr>
            <a:t>百万円）及び合併振興基金（約</a:t>
          </a:r>
          <a:r>
            <a:rPr kumimoji="1" lang="en-US" altLang="ja-JP" sz="1150">
              <a:solidFill>
                <a:srgbClr val="FF0000"/>
              </a:solidFill>
              <a:effectLst/>
              <a:latin typeface="ＭＳ ゴシック" panose="020B0609070205080204" pitchFamily="49" charset="-128"/>
              <a:ea typeface="ＭＳ ゴシック" panose="020B0609070205080204" pitchFamily="49" charset="-128"/>
              <a:cs typeface="+mn-cs"/>
            </a:rPr>
            <a:t>192</a:t>
          </a:r>
          <a:r>
            <a:rPr kumimoji="1" lang="ja-JP" altLang="en-US" sz="1150">
              <a:solidFill>
                <a:srgbClr val="FF0000"/>
              </a:solidFill>
              <a:effectLst/>
              <a:latin typeface="ＭＳ ゴシック" panose="020B0609070205080204" pitchFamily="49" charset="-128"/>
              <a:ea typeface="ＭＳ ゴシック" panose="020B0609070205080204" pitchFamily="49" charset="-128"/>
              <a:cs typeface="+mn-cs"/>
            </a:rPr>
            <a:t>百万円）等を取り崩したため、</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その他特定目的基金の残高が減少した。９８</a:t>
          </a:r>
          <a:endParaRPr kumimoji="1" lang="en-US" altLang="ja-JP" sz="115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基金残高（財政調整基金及び減債基金含む）が</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億円を下回ることなく、その時々の社会情勢により必要に応じて基金の積立て・取崩しを行っていく。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これは決算余剰金が出たことから、後年度の財源不足に備えるため、財政調整基金に積み立てるものである。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％の範囲が適正とされており、今年度においてはその額を確保できている。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近年、多発している自然災害や感染症対策などの臨時的財政需要に対応できるように、引き続き、財政調整基金の残高の確保に努める必要がある。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百万円（基金利子のみ）の増加となっている。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柔軟な財政運営を行うためには、標準財政規模の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％程度は減債基金を保有する必要があると考えられる。令和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年度にかけて市債の償還等がピークを迎え、厳しい財政運営を強いられるが、この適正とされる基準に近づけられるように徹底した事務事業等の見直しを図り、公債費等の歳出抑制に努めていく。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25,977
25,892
139.42
27,034,681
26,358,945
452,546
12,498,667
27,229,485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長引く地方経済の低迷や少子高齢化に伴う人口減少により地方税等の自主財源の確保が難しい状況が続き、歳入の多くを地方交付税等の依存財源に頼った財政基盤となっており、財政力指数は類似団体内平均を大きく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今後は、事業の峻別により、投資的経費等を抑制し、歳出の徹底的な見直しを図るとともに、新たな自主財源の発掘による歳入確保に努めていく。</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33867</xdr:rowOff>
    </xdr:from>
    <xdr:to>
      <xdr:col>23</xdr:col>
      <xdr:colOff>133350</xdr:colOff>
      <xdr:row>45</xdr:row>
      <xdr:rowOff>33867</xdr:rowOff>
    </xdr:to>
    <xdr:cxnSp macro="">
      <xdr:nvCxnSpPr>
        <xdr:cNvPr id="69" name="直線コネクタ 68"/>
        <xdr:cNvCxnSpPr/>
      </xdr:nvCxnSpPr>
      <xdr:spPr>
        <a:xfrm>
          <a:off x="4114800" y="77491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33867</xdr:rowOff>
    </xdr:from>
    <xdr:to>
      <xdr:col>19</xdr:col>
      <xdr:colOff>133350</xdr:colOff>
      <xdr:row>45</xdr:row>
      <xdr:rowOff>33867</xdr:rowOff>
    </xdr:to>
    <xdr:cxnSp macro="">
      <xdr:nvCxnSpPr>
        <xdr:cNvPr id="72" name="直線コネクタ 71"/>
        <xdr:cNvCxnSpPr/>
      </xdr:nvCxnSpPr>
      <xdr:spPr>
        <a:xfrm>
          <a:off x="3225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33867</xdr:rowOff>
    </xdr:from>
    <xdr:to>
      <xdr:col>15</xdr:col>
      <xdr:colOff>82550</xdr:colOff>
      <xdr:row>45</xdr:row>
      <xdr:rowOff>33867</xdr:rowOff>
    </xdr:to>
    <xdr:cxnSp macro="">
      <xdr:nvCxnSpPr>
        <xdr:cNvPr id="75" name="直線コネクタ 74"/>
        <xdr:cNvCxnSpPr/>
      </xdr:nvCxnSpPr>
      <xdr:spPr>
        <a:xfrm>
          <a:off x="2336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33867</xdr:rowOff>
    </xdr:from>
    <xdr:to>
      <xdr:col>11</xdr:col>
      <xdr:colOff>31750</xdr:colOff>
      <xdr:row>45</xdr:row>
      <xdr:rowOff>33867</xdr:rowOff>
    </xdr:to>
    <xdr:cxnSp macro="">
      <xdr:nvCxnSpPr>
        <xdr:cNvPr id="78" name="直線コネクタ 77"/>
        <xdr:cNvCxnSpPr/>
      </xdr:nvCxnSpPr>
      <xdr:spPr>
        <a:xfrm>
          <a:off x="1447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154517</xdr:rowOff>
    </xdr:from>
    <xdr:to>
      <xdr:col>23</xdr:col>
      <xdr:colOff>184150</xdr:colOff>
      <xdr:row>45</xdr:row>
      <xdr:rowOff>84667</xdr:rowOff>
    </xdr:to>
    <xdr:sp macro="" textlink="">
      <xdr:nvSpPr>
        <xdr:cNvPr id="88" name="楕円 87"/>
        <xdr:cNvSpPr/>
      </xdr:nvSpPr>
      <xdr:spPr>
        <a:xfrm>
          <a:off x="4902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50394</xdr:rowOff>
    </xdr:from>
    <xdr:ext cx="762000" cy="259045"/>
    <xdr:sp macro="" textlink="">
      <xdr:nvSpPr>
        <xdr:cNvPr id="89" name="財政力該当値テキスト"/>
        <xdr:cNvSpPr txBox="1"/>
      </xdr:nvSpPr>
      <xdr:spPr>
        <a:xfrm>
          <a:off x="5041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154517</xdr:rowOff>
    </xdr:from>
    <xdr:to>
      <xdr:col>19</xdr:col>
      <xdr:colOff>184150</xdr:colOff>
      <xdr:row>45</xdr:row>
      <xdr:rowOff>84667</xdr:rowOff>
    </xdr:to>
    <xdr:sp macro="" textlink="">
      <xdr:nvSpPr>
        <xdr:cNvPr id="90" name="楕円 89"/>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69444</xdr:rowOff>
    </xdr:from>
    <xdr:ext cx="736600" cy="259045"/>
    <xdr:sp macro="" textlink="">
      <xdr:nvSpPr>
        <xdr:cNvPr id="91" name="テキスト ボックス 90"/>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154517</xdr:rowOff>
    </xdr:from>
    <xdr:to>
      <xdr:col>15</xdr:col>
      <xdr:colOff>133350</xdr:colOff>
      <xdr:row>45</xdr:row>
      <xdr:rowOff>84667</xdr:rowOff>
    </xdr:to>
    <xdr:sp macro="" textlink="">
      <xdr:nvSpPr>
        <xdr:cNvPr id="92" name="楕円 91"/>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69444</xdr:rowOff>
    </xdr:from>
    <xdr:ext cx="762000" cy="259045"/>
    <xdr:sp macro="" textlink="">
      <xdr:nvSpPr>
        <xdr:cNvPr id="93" name="テキスト ボックス 92"/>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154517</xdr:rowOff>
    </xdr:from>
    <xdr:to>
      <xdr:col>11</xdr:col>
      <xdr:colOff>82550</xdr:colOff>
      <xdr:row>45</xdr:row>
      <xdr:rowOff>84667</xdr:rowOff>
    </xdr:to>
    <xdr:sp macro="" textlink="">
      <xdr:nvSpPr>
        <xdr:cNvPr id="94" name="楕円 93"/>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69444</xdr:rowOff>
    </xdr:from>
    <xdr:ext cx="762000" cy="259045"/>
    <xdr:sp macro="" textlink="">
      <xdr:nvSpPr>
        <xdr:cNvPr id="95" name="テキスト ボックス 94"/>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6" name="楕円 95"/>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7" name="テキスト ボックス 96"/>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普通交付税合併算定替措置の段階的縮減が終了し、令和元年度から一本算定となったことから、年々経常収支比率が上昇する見込みであった。しかし、コロナウイルス感染症拡大に伴い、算定分子である経常の物件費及び扶助費等が抑制される一方、算定分母となる経常一般財源（地方消費税交付金・普通交付税等）が増加したことにより、結果として数値が前年度比</a:t>
          </a:r>
          <a:r>
            <a:rPr kumimoji="1" lang="en-US" altLang="ja-JP" sz="1150">
              <a:solidFill>
                <a:srgbClr val="FF0000"/>
              </a:solidFill>
              <a:latin typeface="ＭＳ Ｐゴシック" panose="020B0600070205080204" pitchFamily="50" charset="-128"/>
              <a:ea typeface="ＭＳ Ｐゴシック" panose="020B0600070205080204" pitchFamily="50" charset="-128"/>
            </a:rPr>
            <a:t>4.2</a:t>
          </a:r>
          <a:r>
            <a:rPr kumimoji="1" lang="ja-JP" altLang="en-US" sz="1150">
              <a:latin typeface="ＭＳ Ｐゴシック" panose="020B0600070205080204" pitchFamily="50" charset="-128"/>
              <a:ea typeface="ＭＳ Ｐゴシック" panose="020B0600070205080204" pitchFamily="50" charset="-128"/>
            </a:rPr>
            <a:t>ポイント減少することとなった。今後は、令和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の国勢調査人口により、普通交付税算定の測定単位である人口の減少が見込まれるなど、経常一般財源の歳入見込みは厳しさを増していくことから、徹底した事務事業等の見直しを図り、経常的経費の歳出抑制に努めていく。</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11612</xdr:rowOff>
    </xdr:from>
    <xdr:to>
      <xdr:col>23</xdr:col>
      <xdr:colOff>133350</xdr:colOff>
      <xdr:row>60</xdr:row>
      <xdr:rowOff>156391</xdr:rowOff>
    </xdr:to>
    <xdr:cxnSp macro="">
      <xdr:nvCxnSpPr>
        <xdr:cNvPr id="134" name="直線コネクタ 133"/>
        <xdr:cNvCxnSpPr/>
      </xdr:nvCxnSpPr>
      <xdr:spPr>
        <a:xfrm flipV="1">
          <a:off x="4114800" y="10298612"/>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70213</xdr:rowOff>
    </xdr:from>
    <xdr:to>
      <xdr:col>19</xdr:col>
      <xdr:colOff>133350</xdr:colOff>
      <xdr:row>60</xdr:row>
      <xdr:rowOff>156391</xdr:rowOff>
    </xdr:to>
    <xdr:cxnSp macro="">
      <xdr:nvCxnSpPr>
        <xdr:cNvPr id="137" name="直線コネクタ 136"/>
        <xdr:cNvCxnSpPr/>
      </xdr:nvCxnSpPr>
      <xdr:spPr>
        <a:xfrm>
          <a:off x="3225800" y="1035721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158931</xdr:rowOff>
    </xdr:from>
    <xdr:to>
      <xdr:col>15</xdr:col>
      <xdr:colOff>82550</xdr:colOff>
      <xdr:row>60</xdr:row>
      <xdr:rowOff>70213</xdr:rowOff>
    </xdr:to>
    <xdr:cxnSp macro="">
      <xdr:nvCxnSpPr>
        <xdr:cNvPr id="140" name="直線コネクタ 139"/>
        <xdr:cNvCxnSpPr/>
      </xdr:nvCxnSpPr>
      <xdr:spPr>
        <a:xfrm>
          <a:off x="2336800" y="10274481"/>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48623</xdr:rowOff>
    </xdr:from>
    <xdr:to>
      <xdr:col>11</xdr:col>
      <xdr:colOff>31750</xdr:colOff>
      <xdr:row>59</xdr:row>
      <xdr:rowOff>158931</xdr:rowOff>
    </xdr:to>
    <xdr:cxnSp macro="">
      <xdr:nvCxnSpPr>
        <xdr:cNvPr id="143" name="直線コネクタ 142"/>
        <xdr:cNvCxnSpPr/>
      </xdr:nvCxnSpPr>
      <xdr:spPr>
        <a:xfrm>
          <a:off x="1447800" y="10164173"/>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132262</xdr:rowOff>
    </xdr:from>
    <xdr:to>
      <xdr:col>23</xdr:col>
      <xdr:colOff>184150</xdr:colOff>
      <xdr:row>60</xdr:row>
      <xdr:rowOff>62412</xdr:rowOff>
    </xdr:to>
    <xdr:sp macro="" textlink="">
      <xdr:nvSpPr>
        <xdr:cNvPr id="153" name="楕円 152"/>
        <xdr:cNvSpPr/>
      </xdr:nvSpPr>
      <xdr:spPr>
        <a:xfrm>
          <a:off x="49022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148789</xdr:rowOff>
    </xdr:from>
    <xdr:ext cx="762000" cy="259045"/>
    <xdr:sp macro="" textlink="">
      <xdr:nvSpPr>
        <xdr:cNvPr id="154" name="財政構造の弾力性該当値テキスト"/>
        <xdr:cNvSpPr txBox="1"/>
      </xdr:nvSpPr>
      <xdr:spPr>
        <a:xfrm>
          <a:off x="5041900" y="1009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105591</xdr:rowOff>
    </xdr:from>
    <xdr:to>
      <xdr:col>19</xdr:col>
      <xdr:colOff>184150</xdr:colOff>
      <xdr:row>61</xdr:row>
      <xdr:rowOff>35741</xdr:rowOff>
    </xdr:to>
    <xdr:sp macro="" textlink="">
      <xdr:nvSpPr>
        <xdr:cNvPr id="155" name="楕円 154"/>
        <xdr:cNvSpPr/>
      </xdr:nvSpPr>
      <xdr:spPr>
        <a:xfrm>
          <a:off x="4064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20518</xdr:rowOff>
    </xdr:from>
    <xdr:ext cx="736600" cy="259045"/>
    <xdr:sp macro="" textlink="">
      <xdr:nvSpPr>
        <xdr:cNvPr id="156" name="テキスト ボックス 155"/>
        <xdr:cNvSpPr txBox="1"/>
      </xdr:nvSpPr>
      <xdr:spPr>
        <a:xfrm>
          <a:off x="3733800" y="10478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19413</xdr:rowOff>
    </xdr:from>
    <xdr:to>
      <xdr:col>15</xdr:col>
      <xdr:colOff>133350</xdr:colOff>
      <xdr:row>60</xdr:row>
      <xdr:rowOff>121013</xdr:rowOff>
    </xdr:to>
    <xdr:sp macro="" textlink="">
      <xdr:nvSpPr>
        <xdr:cNvPr id="157" name="楕円 156"/>
        <xdr:cNvSpPr/>
      </xdr:nvSpPr>
      <xdr:spPr>
        <a:xfrm>
          <a:off x="3175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131190</xdr:rowOff>
    </xdr:from>
    <xdr:ext cx="762000" cy="259045"/>
    <xdr:sp macro="" textlink="">
      <xdr:nvSpPr>
        <xdr:cNvPr id="158" name="テキスト ボックス 157"/>
        <xdr:cNvSpPr txBox="1"/>
      </xdr:nvSpPr>
      <xdr:spPr>
        <a:xfrm>
          <a:off x="2844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108131</xdr:rowOff>
    </xdr:from>
    <xdr:to>
      <xdr:col>11</xdr:col>
      <xdr:colOff>82550</xdr:colOff>
      <xdr:row>60</xdr:row>
      <xdr:rowOff>38281</xdr:rowOff>
    </xdr:to>
    <xdr:sp macro="" textlink="">
      <xdr:nvSpPr>
        <xdr:cNvPr id="159" name="楕円 158"/>
        <xdr:cNvSpPr/>
      </xdr:nvSpPr>
      <xdr:spPr>
        <a:xfrm>
          <a:off x="2286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48458</xdr:rowOff>
    </xdr:from>
    <xdr:ext cx="762000" cy="259045"/>
    <xdr:sp macro="" textlink="">
      <xdr:nvSpPr>
        <xdr:cNvPr id="160" name="テキスト ボックス 159"/>
        <xdr:cNvSpPr txBox="1"/>
      </xdr:nvSpPr>
      <xdr:spPr>
        <a:xfrm>
          <a:off x="1955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169273</xdr:rowOff>
    </xdr:from>
    <xdr:to>
      <xdr:col>7</xdr:col>
      <xdr:colOff>31750</xdr:colOff>
      <xdr:row>59</xdr:row>
      <xdr:rowOff>99423</xdr:rowOff>
    </xdr:to>
    <xdr:sp macro="" textlink="">
      <xdr:nvSpPr>
        <xdr:cNvPr id="161" name="楕円 160"/>
        <xdr:cNvSpPr/>
      </xdr:nvSpPr>
      <xdr:spPr>
        <a:xfrm>
          <a:off x="1397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109600</xdr:rowOff>
    </xdr:from>
    <xdr:ext cx="762000" cy="259045"/>
    <xdr:sp macro="" textlink="">
      <xdr:nvSpPr>
        <xdr:cNvPr id="162" name="テキスト ボックス 161"/>
        <xdr:cNvSpPr txBox="1"/>
      </xdr:nvSpPr>
      <xdr:spPr>
        <a:xfrm>
          <a:off x="106680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合併後</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年を経過するが、未だに旧町ごとに多くの施設を有し、多くの施設の管理運営費を有しているため、類似団体内平均を大きく上回っている。なお、算出分母となる人口については急激な減少が続いている。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今後は、公共施設等総合管理計画（個別施設計画）に基づく施設の統廃合・集約化を行うとともに、指定管理者制度等の活用による施設管理コストの削減に努めていく。</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21513</xdr:rowOff>
    </xdr:from>
    <xdr:to>
      <xdr:col>23</xdr:col>
      <xdr:colOff>133350</xdr:colOff>
      <xdr:row>85</xdr:row>
      <xdr:rowOff>21724</xdr:rowOff>
    </xdr:to>
    <xdr:cxnSp macro="">
      <xdr:nvCxnSpPr>
        <xdr:cNvPr id="194" name="直線コネクタ 193"/>
        <xdr:cNvCxnSpPr/>
      </xdr:nvCxnSpPr>
      <xdr:spPr>
        <a:xfrm>
          <a:off x="4114800" y="14594763"/>
          <a:ext cx="8382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157215</xdr:rowOff>
    </xdr:from>
    <xdr:to>
      <xdr:col>19</xdr:col>
      <xdr:colOff>133350</xdr:colOff>
      <xdr:row>85</xdr:row>
      <xdr:rowOff>21513</xdr:rowOff>
    </xdr:to>
    <xdr:cxnSp macro="">
      <xdr:nvCxnSpPr>
        <xdr:cNvPr id="197" name="直線コネクタ 196"/>
        <xdr:cNvCxnSpPr/>
      </xdr:nvCxnSpPr>
      <xdr:spPr>
        <a:xfrm>
          <a:off x="3225800" y="14559015"/>
          <a:ext cx="889000" cy="3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117906</xdr:rowOff>
    </xdr:from>
    <xdr:to>
      <xdr:col>15</xdr:col>
      <xdr:colOff>82550</xdr:colOff>
      <xdr:row>84</xdr:row>
      <xdr:rowOff>157215</xdr:rowOff>
    </xdr:to>
    <xdr:cxnSp macro="">
      <xdr:nvCxnSpPr>
        <xdr:cNvPr id="200" name="直線コネクタ 199"/>
        <xdr:cNvCxnSpPr/>
      </xdr:nvCxnSpPr>
      <xdr:spPr>
        <a:xfrm>
          <a:off x="2336800" y="14519706"/>
          <a:ext cx="889000" cy="3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95052</xdr:rowOff>
    </xdr:from>
    <xdr:to>
      <xdr:col>11</xdr:col>
      <xdr:colOff>31750</xdr:colOff>
      <xdr:row>84</xdr:row>
      <xdr:rowOff>117906</xdr:rowOff>
    </xdr:to>
    <xdr:cxnSp macro="">
      <xdr:nvCxnSpPr>
        <xdr:cNvPr id="203" name="直線コネクタ 202"/>
        <xdr:cNvCxnSpPr/>
      </xdr:nvCxnSpPr>
      <xdr:spPr>
        <a:xfrm>
          <a:off x="1447800" y="14496852"/>
          <a:ext cx="889000" cy="2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142374</xdr:rowOff>
    </xdr:from>
    <xdr:to>
      <xdr:col>23</xdr:col>
      <xdr:colOff>184150</xdr:colOff>
      <xdr:row>85</xdr:row>
      <xdr:rowOff>72524</xdr:rowOff>
    </xdr:to>
    <xdr:sp macro="" textlink="">
      <xdr:nvSpPr>
        <xdr:cNvPr id="213" name="楕円 212"/>
        <xdr:cNvSpPr/>
      </xdr:nvSpPr>
      <xdr:spPr>
        <a:xfrm>
          <a:off x="4902200" y="1454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114451</xdr:rowOff>
    </xdr:from>
    <xdr:ext cx="762000" cy="259045"/>
    <xdr:sp macro="" textlink="">
      <xdr:nvSpPr>
        <xdr:cNvPr id="214" name="人件費・物件費等の状況該当値テキスト"/>
        <xdr:cNvSpPr txBox="1"/>
      </xdr:nvSpPr>
      <xdr:spPr>
        <a:xfrm>
          <a:off x="5041900" y="1451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142163</xdr:rowOff>
    </xdr:from>
    <xdr:to>
      <xdr:col>19</xdr:col>
      <xdr:colOff>184150</xdr:colOff>
      <xdr:row>85</xdr:row>
      <xdr:rowOff>72313</xdr:rowOff>
    </xdr:to>
    <xdr:sp macro="" textlink="">
      <xdr:nvSpPr>
        <xdr:cNvPr id="215" name="楕円 214"/>
        <xdr:cNvSpPr/>
      </xdr:nvSpPr>
      <xdr:spPr>
        <a:xfrm>
          <a:off x="4064000" y="145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57090</xdr:rowOff>
    </xdr:from>
    <xdr:ext cx="736600" cy="259045"/>
    <xdr:sp macro="" textlink="">
      <xdr:nvSpPr>
        <xdr:cNvPr id="216" name="テキスト ボックス 215"/>
        <xdr:cNvSpPr txBox="1"/>
      </xdr:nvSpPr>
      <xdr:spPr>
        <a:xfrm>
          <a:off x="3733800" y="1463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106415</xdr:rowOff>
    </xdr:from>
    <xdr:to>
      <xdr:col>15</xdr:col>
      <xdr:colOff>133350</xdr:colOff>
      <xdr:row>85</xdr:row>
      <xdr:rowOff>36565</xdr:rowOff>
    </xdr:to>
    <xdr:sp macro="" textlink="">
      <xdr:nvSpPr>
        <xdr:cNvPr id="217" name="楕円 216"/>
        <xdr:cNvSpPr/>
      </xdr:nvSpPr>
      <xdr:spPr>
        <a:xfrm>
          <a:off x="3175000" y="145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21342</xdr:rowOff>
    </xdr:from>
    <xdr:ext cx="762000" cy="259045"/>
    <xdr:sp macro="" textlink="">
      <xdr:nvSpPr>
        <xdr:cNvPr id="218" name="テキスト ボックス 217"/>
        <xdr:cNvSpPr txBox="1"/>
      </xdr:nvSpPr>
      <xdr:spPr>
        <a:xfrm>
          <a:off x="2844800" y="1459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67106</xdr:rowOff>
    </xdr:from>
    <xdr:to>
      <xdr:col>11</xdr:col>
      <xdr:colOff>82550</xdr:colOff>
      <xdr:row>84</xdr:row>
      <xdr:rowOff>168706</xdr:rowOff>
    </xdr:to>
    <xdr:sp macro="" textlink="">
      <xdr:nvSpPr>
        <xdr:cNvPr id="219" name="楕円 218"/>
        <xdr:cNvSpPr/>
      </xdr:nvSpPr>
      <xdr:spPr>
        <a:xfrm>
          <a:off x="2286000" y="144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153483</xdr:rowOff>
    </xdr:from>
    <xdr:ext cx="762000" cy="259045"/>
    <xdr:sp macro="" textlink="">
      <xdr:nvSpPr>
        <xdr:cNvPr id="220" name="テキスト ボックス 219"/>
        <xdr:cNvSpPr txBox="1"/>
      </xdr:nvSpPr>
      <xdr:spPr>
        <a:xfrm>
          <a:off x="1955800" y="1455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44252</xdr:rowOff>
    </xdr:from>
    <xdr:to>
      <xdr:col>7</xdr:col>
      <xdr:colOff>31750</xdr:colOff>
      <xdr:row>84</xdr:row>
      <xdr:rowOff>145852</xdr:rowOff>
    </xdr:to>
    <xdr:sp macro="" textlink="">
      <xdr:nvSpPr>
        <xdr:cNvPr id="221" name="楕円 220"/>
        <xdr:cNvSpPr/>
      </xdr:nvSpPr>
      <xdr:spPr>
        <a:xfrm>
          <a:off x="1397000" y="1444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130629</xdr:rowOff>
    </xdr:from>
    <xdr:ext cx="762000" cy="259045"/>
    <xdr:sp macro="" textlink="">
      <xdr:nvSpPr>
        <xdr:cNvPr id="222" name="テキスト ボックス 221"/>
        <xdr:cNvSpPr txBox="1"/>
      </xdr:nvSpPr>
      <xdr:spPr>
        <a:xfrm>
          <a:off x="1066800" y="1453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latin typeface="ＭＳ Ｐゴシック" panose="020B0600070205080204" pitchFamily="50" charset="-128"/>
              <a:ea typeface="ＭＳ Ｐゴシック" panose="020B0600070205080204" pitchFamily="50" charset="-128"/>
            </a:rPr>
            <a:t>級別標準職務表の見直しにより、一定の昇給抑制が図られており、</a:t>
          </a: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全国市町村平均と同程度に留まっており、</a:t>
          </a:r>
          <a:r>
            <a:rPr kumimoji="1" lang="ja-JP" altLang="en-US" sz="1200">
              <a:solidFill>
                <a:srgbClr val="FF0000"/>
              </a:solidFill>
              <a:latin typeface="ＭＳ Ｐゴシック" panose="020B0600070205080204" pitchFamily="50" charset="-128"/>
              <a:ea typeface="ＭＳ Ｐゴシック" panose="020B0600070205080204" pitchFamily="50" charset="-128"/>
            </a:rPr>
            <a:t>長崎県下でも低い水準にある。</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latin typeface="ＭＳ Ｐゴシック" panose="020B0600070205080204" pitchFamily="50" charset="-128"/>
              <a:ea typeface="ＭＳ Ｐゴシック" panose="020B0600070205080204" pitchFamily="50" charset="-128"/>
            </a:rPr>
            <a:t>今後も、国の人事院勧告を尊重した適正な職員の給与水準の確保に努めるとともに、壱岐市行財政改革「第４次」定員適正化計画に基づいた職員数の適正化に努めます。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53823</xdr:rowOff>
    </xdr:from>
    <xdr:to>
      <xdr:col>81</xdr:col>
      <xdr:colOff>44450</xdr:colOff>
      <xdr:row>84</xdr:row>
      <xdr:rowOff>65314</xdr:rowOff>
    </xdr:to>
    <xdr:cxnSp macro="">
      <xdr:nvCxnSpPr>
        <xdr:cNvPr id="258" name="直線コネクタ 257"/>
        <xdr:cNvCxnSpPr/>
      </xdr:nvCxnSpPr>
      <xdr:spPr>
        <a:xfrm flipV="1">
          <a:off x="16179800" y="1445562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65314</xdr:rowOff>
    </xdr:to>
    <xdr:cxnSp macro="">
      <xdr:nvCxnSpPr>
        <xdr:cNvPr id="261" name="直線コネクタ 260"/>
        <xdr:cNvCxnSpPr/>
      </xdr:nvCxnSpPr>
      <xdr:spPr>
        <a:xfrm>
          <a:off x="15290800" y="14467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85</xdr:row>
      <xdr:rowOff>20259</xdr:rowOff>
    </xdr:to>
    <xdr:cxnSp macro="">
      <xdr:nvCxnSpPr>
        <xdr:cNvPr id="264" name="直線コネクタ 263"/>
        <xdr:cNvCxnSpPr/>
      </xdr:nvCxnSpPr>
      <xdr:spPr>
        <a:xfrm flipV="1">
          <a:off x="14401800" y="1446711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20259</xdr:rowOff>
    </xdr:from>
    <xdr:to>
      <xdr:col>68</xdr:col>
      <xdr:colOff>152400</xdr:colOff>
      <xdr:row>85</xdr:row>
      <xdr:rowOff>77712</xdr:rowOff>
    </xdr:to>
    <xdr:cxnSp macro="">
      <xdr:nvCxnSpPr>
        <xdr:cNvPr id="267" name="直線コネクタ 266"/>
        <xdr:cNvCxnSpPr/>
      </xdr:nvCxnSpPr>
      <xdr:spPr>
        <a:xfrm flipV="1">
          <a:off x="13512800" y="145935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3023</xdr:rowOff>
    </xdr:from>
    <xdr:to>
      <xdr:col>81</xdr:col>
      <xdr:colOff>95250</xdr:colOff>
      <xdr:row>84</xdr:row>
      <xdr:rowOff>104623</xdr:rowOff>
    </xdr:to>
    <xdr:sp macro="" textlink="">
      <xdr:nvSpPr>
        <xdr:cNvPr id="277" name="楕円 276"/>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19550</xdr:rowOff>
    </xdr:from>
    <xdr:ext cx="762000" cy="259045"/>
    <xdr:sp macro="" textlink="">
      <xdr:nvSpPr>
        <xdr:cNvPr id="278" name="給与水準   （国との比較）該当値テキスト"/>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9" name="楕円 278"/>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0" name="テキスト ボックス 279"/>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1" name="楕円 280"/>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2" name="テキスト ボックス 281"/>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140909</xdr:rowOff>
    </xdr:from>
    <xdr:to>
      <xdr:col>68</xdr:col>
      <xdr:colOff>203200</xdr:colOff>
      <xdr:row>85</xdr:row>
      <xdr:rowOff>71059</xdr:rowOff>
    </xdr:to>
    <xdr:sp macro="" textlink="">
      <xdr:nvSpPr>
        <xdr:cNvPr id="283" name="楕円 282"/>
        <xdr:cNvSpPr/>
      </xdr:nvSpPr>
      <xdr:spPr>
        <a:xfrm>
          <a:off x="14351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81236</xdr:rowOff>
    </xdr:from>
    <xdr:ext cx="762000" cy="259045"/>
    <xdr:sp macro="" textlink="">
      <xdr:nvSpPr>
        <xdr:cNvPr id="284" name="テキスト ボックス 283"/>
        <xdr:cNvSpPr txBox="1"/>
      </xdr:nvSpPr>
      <xdr:spPr>
        <a:xfrm>
          <a:off x="14020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85" name="楕円 284"/>
        <xdr:cNvSpPr/>
      </xdr:nvSpPr>
      <xdr:spPr>
        <a:xfrm>
          <a:off x="13462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86" name="テキスト ボックス 285"/>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人口減少が進行する中、人口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人当たりの職員数は増加傾向にある。これは、令和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年度までに多くの職員が退職する予定となっているため、平成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年度からこの退職分の補充に加え、前倒しして新規職員採用を行った結果、一時的に職員数が超過している状況のためである。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104624</xdr:rowOff>
    </xdr:from>
    <xdr:to>
      <xdr:col>81</xdr:col>
      <xdr:colOff>44450</xdr:colOff>
      <xdr:row>65</xdr:row>
      <xdr:rowOff>116115</xdr:rowOff>
    </xdr:to>
    <xdr:cxnSp macro="">
      <xdr:nvCxnSpPr>
        <xdr:cNvPr id="323" name="直線コネクタ 322"/>
        <xdr:cNvCxnSpPr/>
      </xdr:nvCxnSpPr>
      <xdr:spPr>
        <a:xfrm>
          <a:off x="16179800" y="1124887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85090</xdr:rowOff>
    </xdr:from>
    <xdr:to>
      <xdr:col>77</xdr:col>
      <xdr:colOff>44450</xdr:colOff>
      <xdr:row>65</xdr:row>
      <xdr:rowOff>104624</xdr:rowOff>
    </xdr:to>
    <xdr:cxnSp macro="">
      <xdr:nvCxnSpPr>
        <xdr:cNvPr id="326" name="直線コネクタ 325"/>
        <xdr:cNvCxnSpPr/>
      </xdr:nvCxnSpPr>
      <xdr:spPr>
        <a:xfrm>
          <a:off x="15290800" y="11229340"/>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41426</xdr:rowOff>
    </xdr:from>
    <xdr:to>
      <xdr:col>72</xdr:col>
      <xdr:colOff>203200</xdr:colOff>
      <xdr:row>65</xdr:row>
      <xdr:rowOff>85090</xdr:rowOff>
    </xdr:to>
    <xdr:cxnSp macro="">
      <xdr:nvCxnSpPr>
        <xdr:cNvPr id="329" name="直線コネクタ 328"/>
        <xdr:cNvCxnSpPr/>
      </xdr:nvCxnSpPr>
      <xdr:spPr>
        <a:xfrm>
          <a:off x="14401800" y="11185676"/>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10402</xdr:rowOff>
    </xdr:from>
    <xdr:to>
      <xdr:col>68</xdr:col>
      <xdr:colOff>152400</xdr:colOff>
      <xdr:row>65</xdr:row>
      <xdr:rowOff>41426</xdr:rowOff>
    </xdr:to>
    <xdr:cxnSp macro="">
      <xdr:nvCxnSpPr>
        <xdr:cNvPr id="332" name="直線コネクタ 331"/>
        <xdr:cNvCxnSpPr/>
      </xdr:nvCxnSpPr>
      <xdr:spPr>
        <a:xfrm>
          <a:off x="13512800" y="1115465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65315</xdr:rowOff>
    </xdr:from>
    <xdr:to>
      <xdr:col>81</xdr:col>
      <xdr:colOff>95250</xdr:colOff>
      <xdr:row>65</xdr:row>
      <xdr:rowOff>166915</xdr:rowOff>
    </xdr:to>
    <xdr:sp macro="" textlink="">
      <xdr:nvSpPr>
        <xdr:cNvPr id="342" name="楕円 341"/>
        <xdr:cNvSpPr/>
      </xdr:nvSpPr>
      <xdr:spPr>
        <a:xfrm>
          <a:off x="169672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37392</xdr:rowOff>
    </xdr:from>
    <xdr:ext cx="762000" cy="259045"/>
    <xdr:sp macro="" textlink="">
      <xdr:nvSpPr>
        <xdr:cNvPr id="343" name="定員管理の状況該当値テキスト"/>
        <xdr:cNvSpPr txBox="1"/>
      </xdr:nvSpPr>
      <xdr:spPr>
        <a:xfrm>
          <a:off x="17106900" y="1118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53824</xdr:rowOff>
    </xdr:from>
    <xdr:to>
      <xdr:col>77</xdr:col>
      <xdr:colOff>95250</xdr:colOff>
      <xdr:row>65</xdr:row>
      <xdr:rowOff>155424</xdr:rowOff>
    </xdr:to>
    <xdr:sp macro="" textlink="">
      <xdr:nvSpPr>
        <xdr:cNvPr id="344" name="楕円 343"/>
        <xdr:cNvSpPr/>
      </xdr:nvSpPr>
      <xdr:spPr>
        <a:xfrm>
          <a:off x="16129000" y="111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140201</xdr:rowOff>
    </xdr:from>
    <xdr:ext cx="736600" cy="259045"/>
    <xdr:sp macro="" textlink="">
      <xdr:nvSpPr>
        <xdr:cNvPr id="345" name="テキスト ボックス 344"/>
        <xdr:cNvSpPr txBox="1"/>
      </xdr:nvSpPr>
      <xdr:spPr>
        <a:xfrm>
          <a:off x="15798800" y="1128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34290</xdr:rowOff>
    </xdr:from>
    <xdr:to>
      <xdr:col>73</xdr:col>
      <xdr:colOff>44450</xdr:colOff>
      <xdr:row>65</xdr:row>
      <xdr:rowOff>135890</xdr:rowOff>
    </xdr:to>
    <xdr:sp macro="" textlink="">
      <xdr:nvSpPr>
        <xdr:cNvPr id="346" name="楕円 345"/>
        <xdr:cNvSpPr/>
      </xdr:nvSpPr>
      <xdr:spPr>
        <a:xfrm>
          <a:off x="15240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120667</xdr:rowOff>
    </xdr:from>
    <xdr:ext cx="762000" cy="259045"/>
    <xdr:sp macro="" textlink="">
      <xdr:nvSpPr>
        <xdr:cNvPr id="347" name="テキスト ボックス 346"/>
        <xdr:cNvSpPr txBox="1"/>
      </xdr:nvSpPr>
      <xdr:spPr>
        <a:xfrm>
          <a:off x="14909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162076</xdr:rowOff>
    </xdr:from>
    <xdr:to>
      <xdr:col>68</xdr:col>
      <xdr:colOff>203200</xdr:colOff>
      <xdr:row>65</xdr:row>
      <xdr:rowOff>92226</xdr:rowOff>
    </xdr:to>
    <xdr:sp macro="" textlink="">
      <xdr:nvSpPr>
        <xdr:cNvPr id="348" name="楕円 347"/>
        <xdr:cNvSpPr/>
      </xdr:nvSpPr>
      <xdr:spPr>
        <a:xfrm>
          <a:off x="14351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77003</xdr:rowOff>
    </xdr:from>
    <xdr:ext cx="762000" cy="259045"/>
    <xdr:sp macro="" textlink="">
      <xdr:nvSpPr>
        <xdr:cNvPr id="349" name="テキスト ボックス 348"/>
        <xdr:cNvSpPr txBox="1"/>
      </xdr:nvSpPr>
      <xdr:spPr>
        <a:xfrm>
          <a:off x="14020800" y="112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131052</xdr:rowOff>
    </xdr:from>
    <xdr:to>
      <xdr:col>64</xdr:col>
      <xdr:colOff>152400</xdr:colOff>
      <xdr:row>65</xdr:row>
      <xdr:rowOff>61202</xdr:rowOff>
    </xdr:to>
    <xdr:sp macro="" textlink="">
      <xdr:nvSpPr>
        <xdr:cNvPr id="350" name="楕円 349"/>
        <xdr:cNvSpPr/>
      </xdr:nvSpPr>
      <xdr:spPr>
        <a:xfrm>
          <a:off x="13462000" y="1110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45979</xdr:rowOff>
    </xdr:from>
    <xdr:ext cx="762000" cy="259045"/>
    <xdr:sp macro="" textlink="">
      <xdr:nvSpPr>
        <xdr:cNvPr id="351" name="テキスト ボックス 350"/>
        <xdr:cNvSpPr txBox="1"/>
      </xdr:nvSpPr>
      <xdr:spPr>
        <a:xfrm>
          <a:off x="13131800" y="111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年度単年度比率は減少したが、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ヵ年平均でみると、昨年に比べ、</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今後は、普通交付税の減少や庁舎耐震改修、葬祭場や小中学校の建設工事など大型事業にかかる合併特例債等の元利償還金の増加が見込まれることから、今後も実質公債費比率が上昇するものと考えられる。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137160</xdr:rowOff>
    </xdr:from>
    <xdr:to>
      <xdr:col>81</xdr:col>
      <xdr:colOff>44450</xdr:colOff>
      <xdr:row>36</xdr:row>
      <xdr:rowOff>143192</xdr:rowOff>
    </xdr:to>
    <xdr:cxnSp macro="">
      <xdr:nvCxnSpPr>
        <xdr:cNvPr id="385" name="直線コネクタ 384"/>
        <xdr:cNvCxnSpPr/>
      </xdr:nvCxnSpPr>
      <xdr:spPr>
        <a:xfrm>
          <a:off x="16179800" y="630936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119063</xdr:rowOff>
    </xdr:from>
    <xdr:to>
      <xdr:col>77</xdr:col>
      <xdr:colOff>44450</xdr:colOff>
      <xdr:row>36</xdr:row>
      <xdr:rowOff>137160</xdr:rowOff>
    </xdr:to>
    <xdr:cxnSp macro="">
      <xdr:nvCxnSpPr>
        <xdr:cNvPr id="388" name="直線コネクタ 387"/>
        <xdr:cNvCxnSpPr/>
      </xdr:nvCxnSpPr>
      <xdr:spPr>
        <a:xfrm>
          <a:off x="15290800" y="629126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100965</xdr:rowOff>
    </xdr:from>
    <xdr:to>
      <xdr:col>72</xdr:col>
      <xdr:colOff>203200</xdr:colOff>
      <xdr:row>36</xdr:row>
      <xdr:rowOff>119063</xdr:rowOff>
    </xdr:to>
    <xdr:cxnSp macro="">
      <xdr:nvCxnSpPr>
        <xdr:cNvPr id="391" name="直線コネクタ 390"/>
        <xdr:cNvCxnSpPr/>
      </xdr:nvCxnSpPr>
      <xdr:spPr>
        <a:xfrm>
          <a:off x="14401800" y="627316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100965</xdr:rowOff>
    </xdr:from>
    <xdr:to>
      <xdr:col>68</xdr:col>
      <xdr:colOff>152400</xdr:colOff>
      <xdr:row>36</xdr:row>
      <xdr:rowOff>100965</xdr:rowOff>
    </xdr:to>
    <xdr:cxnSp macro="">
      <xdr:nvCxnSpPr>
        <xdr:cNvPr id="394" name="直線コネクタ 393"/>
        <xdr:cNvCxnSpPr/>
      </xdr:nvCxnSpPr>
      <xdr:spPr>
        <a:xfrm>
          <a:off x="13512800" y="62731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92392</xdr:rowOff>
    </xdr:from>
    <xdr:to>
      <xdr:col>81</xdr:col>
      <xdr:colOff>95250</xdr:colOff>
      <xdr:row>37</xdr:row>
      <xdr:rowOff>22542</xdr:rowOff>
    </xdr:to>
    <xdr:sp macro="" textlink="">
      <xdr:nvSpPr>
        <xdr:cNvPr id="404" name="楕円 403"/>
        <xdr:cNvSpPr/>
      </xdr:nvSpPr>
      <xdr:spPr>
        <a:xfrm>
          <a:off x="169672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108919</xdr:rowOff>
    </xdr:from>
    <xdr:ext cx="762000" cy="259045"/>
    <xdr:sp macro="" textlink="">
      <xdr:nvSpPr>
        <xdr:cNvPr id="405" name="公債費負担の状況該当値テキスト"/>
        <xdr:cNvSpPr txBox="1"/>
      </xdr:nvSpPr>
      <xdr:spPr>
        <a:xfrm>
          <a:off x="17106900" y="610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86360</xdr:rowOff>
    </xdr:from>
    <xdr:to>
      <xdr:col>77</xdr:col>
      <xdr:colOff>95250</xdr:colOff>
      <xdr:row>37</xdr:row>
      <xdr:rowOff>16510</xdr:rowOff>
    </xdr:to>
    <xdr:sp macro="" textlink="">
      <xdr:nvSpPr>
        <xdr:cNvPr id="406" name="楕円 405"/>
        <xdr:cNvSpPr/>
      </xdr:nvSpPr>
      <xdr:spPr>
        <a:xfrm>
          <a:off x="16129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26687</xdr:rowOff>
    </xdr:from>
    <xdr:ext cx="736600" cy="259045"/>
    <xdr:sp macro="" textlink="">
      <xdr:nvSpPr>
        <xdr:cNvPr id="407" name="テキスト ボックス 406"/>
        <xdr:cNvSpPr txBox="1"/>
      </xdr:nvSpPr>
      <xdr:spPr>
        <a:xfrm>
          <a:off x="15798800" y="602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68263</xdr:rowOff>
    </xdr:from>
    <xdr:to>
      <xdr:col>73</xdr:col>
      <xdr:colOff>44450</xdr:colOff>
      <xdr:row>36</xdr:row>
      <xdr:rowOff>169863</xdr:rowOff>
    </xdr:to>
    <xdr:sp macro="" textlink="">
      <xdr:nvSpPr>
        <xdr:cNvPr id="408" name="楕円 407"/>
        <xdr:cNvSpPr/>
      </xdr:nvSpPr>
      <xdr:spPr>
        <a:xfrm>
          <a:off x="15240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8590</xdr:rowOff>
    </xdr:from>
    <xdr:ext cx="762000" cy="259045"/>
    <xdr:sp macro="" textlink="">
      <xdr:nvSpPr>
        <xdr:cNvPr id="409" name="テキスト ボックス 408"/>
        <xdr:cNvSpPr txBox="1"/>
      </xdr:nvSpPr>
      <xdr:spPr>
        <a:xfrm>
          <a:off x="14909800" y="600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50165</xdr:rowOff>
    </xdr:from>
    <xdr:to>
      <xdr:col>68</xdr:col>
      <xdr:colOff>203200</xdr:colOff>
      <xdr:row>36</xdr:row>
      <xdr:rowOff>151765</xdr:rowOff>
    </xdr:to>
    <xdr:sp macro="" textlink="">
      <xdr:nvSpPr>
        <xdr:cNvPr id="410" name="楕円 409"/>
        <xdr:cNvSpPr/>
      </xdr:nvSpPr>
      <xdr:spPr>
        <a:xfrm>
          <a:off x="14351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161942</xdr:rowOff>
    </xdr:from>
    <xdr:ext cx="762000" cy="259045"/>
    <xdr:sp macro="" textlink="">
      <xdr:nvSpPr>
        <xdr:cNvPr id="411" name="テキスト ボックス 410"/>
        <xdr:cNvSpPr txBox="1"/>
      </xdr:nvSpPr>
      <xdr:spPr>
        <a:xfrm>
          <a:off x="14020800" y="599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50165</xdr:rowOff>
    </xdr:from>
    <xdr:to>
      <xdr:col>64</xdr:col>
      <xdr:colOff>152400</xdr:colOff>
      <xdr:row>36</xdr:row>
      <xdr:rowOff>151765</xdr:rowOff>
    </xdr:to>
    <xdr:sp macro="" textlink="">
      <xdr:nvSpPr>
        <xdr:cNvPr id="412" name="楕円 411"/>
        <xdr:cNvSpPr/>
      </xdr:nvSpPr>
      <xdr:spPr>
        <a:xfrm>
          <a:off x="13462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161942</xdr:rowOff>
    </xdr:from>
    <xdr:ext cx="762000" cy="259045"/>
    <xdr:sp macro="" textlink="">
      <xdr:nvSpPr>
        <xdr:cNvPr id="413" name="テキスト ボックス 412"/>
        <xdr:cNvSpPr txBox="1"/>
      </xdr:nvSpPr>
      <xdr:spPr>
        <a:xfrm>
          <a:off x="13131800" y="599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a:t>
          </a:r>
          <a:r>
            <a:rPr kumimoji="1" lang="en-US" altLang="ja-JP" sz="1200">
              <a:latin typeface="ＭＳ Ｐゴシック" panose="020B0600070205080204" pitchFamily="50" charset="-128"/>
              <a:ea typeface="ＭＳ Ｐゴシック" panose="020B0600070205080204" pitchFamily="50" charset="-128"/>
            </a:rPr>
            <a:t>5.5</a:t>
          </a:r>
          <a:r>
            <a:rPr kumimoji="1" lang="ja-JP" altLang="en-US" sz="1200">
              <a:latin typeface="ＭＳ Ｐゴシック" panose="020B0600070205080204" pitchFamily="50" charset="-128"/>
              <a:ea typeface="ＭＳ Ｐゴシック" panose="020B0600070205080204" pitchFamily="50" charset="-128"/>
            </a:rPr>
            <a:t>ポイントの減となった。要因として、分子である地方債現在高が</a:t>
          </a:r>
          <a:r>
            <a:rPr kumimoji="1" lang="en-US" altLang="ja-JP" sz="1200">
              <a:latin typeface="ＭＳ Ｐゴシック" panose="020B0600070205080204" pitchFamily="50" charset="-128"/>
              <a:ea typeface="ＭＳ Ｐゴシック" panose="020B0600070205080204" pitchFamily="50" charset="-128"/>
            </a:rPr>
            <a:t>527,325</a:t>
          </a:r>
          <a:r>
            <a:rPr kumimoji="1" lang="ja-JP" altLang="en-US" sz="1200">
              <a:latin typeface="ＭＳ Ｐゴシック" panose="020B0600070205080204" pitchFamily="50" charset="-128"/>
              <a:ea typeface="ＭＳ Ｐゴシック" panose="020B0600070205080204" pitchFamily="50" charset="-128"/>
            </a:rPr>
            <a:t>千円減、分母である標準財政規模が約</a:t>
          </a:r>
          <a:r>
            <a:rPr kumimoji="1" lang="en-US" altLang="ja-JP" sz="1200">
              <a:latin typeface="ＭＳ Ｐゴシック" panose="020B0600070205080204" pitchFamily="50" charset="-128"/>
              <a:ea typeface="ＭＳ Ｐゴシック" panose="020B0600070205080204" pitchFamily="50" charset="-128"/>
            </a:rPr>
            <a:t>394,422</a:t>
          </a:r>
          <a:r>
            <a:rPr kumimoji="1" lang="ja-JP" altLang="en-US" sz="1200">
              <a:latin typeface="ＭＳ Ｐゴシック" panose="020B0600070205080204" pitchFamily="50" charset="-128"/>
              <a:ea typeface="ＭＳ Ｐゴシック" panose="020B0600070205080204" pitchFamily="50" charset="-128"/>
            </a:rPr>
            <a:t>千円増等が挙げられる。持続可能な財政基盤を確立するため、市債発行額を地方債の元金償還額以内に留めるように努め、将来にわたる負担の軽減を図るとともに、可能な限り地方債の繰上償還や基金への計画的な積立てを行っていく。</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102277</xdr:rowOff>
    </xdr:from>
    <xdr:to>
      <xdr:col>81</xdr:col>
      <xdr:colOff>44450</xdr:colOff>
      <xdr:row>14</xdr:row>
      <xdr:rowOff>124396</xdr:rowOff>
    </xdr:to>
    <xdr:cxnSp macro="">
      <xdr:nvCxnSpPr>
        <xdr:cNvPr id="447" name="直線コネクタ 446"/>
        <xdr:cNvCxnSpPr/>
      </xdr:nvCxnSpPr>
      <xdr:spPr>
        <a:xfrm flipV="1">
          <a:off x="16179800" y="2502577"/>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22648</xdr:rowOff>
    </xdr:from>
    <xdr:to>
      <xdr:col>77</xdr:col>
      <xdr:colOff>44450</xdr:colOff>
      <xdr:row>14</xdr:row>
      <xdr:rowOff>124396</xdr:rowOff>
    </xdr:to>
    <xdr:cxnSp macro="">
      <xdr:nvCxnSpPr>
        <xdr:cNvPr id="450" name="直線コネクタ 449"/>
        <xdr:cNvCxnSpPr/>
      </xdr:nvCxnSpPr>
      <xdr:spPr>
        <a:xfrm>
          <a:off x="15290800" y="2422948"/>
          <a:ext cx="889000" cy="10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169164</xdr:rowOff>
    </xdr:from>
    <xdr:to>
      <xdr:col>72</xdr:col>
      <xdr:colOff>203200</xdr:colOff>
      <xdr:row>14</xdr:row>
      <xdr:rowOff>22648</xdr:rowOff>
    </xdr:to>
    <xdr:cxnSp macro="">
      <xdr:nvCxnSpPr>
        <xdr:cNvPr id="453" name="直線コネクタ 452"/>
        <xdr:cNvCxnSpPr/>
      </xdr:nvCxnSpPr>
      <xdr:spPr>
        <a:xfrm>
          <a:off x="14401800" y="2398014"/>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6" name="フローチャート: 判断 455"/>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7" name="テキスト ボックス 456"/>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8" name="フローチャート: 判断 457"/>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59" name="テキスト ボックス 458"/>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51477</xdr:rowOff>
    </xdr:from>
    <xdr:to>
      <xdr:col>81</xdr:col>
      <xdr:colOff>95250</xdr:colOff>
      <xdr:row>14</xdr:row>
      <xdr:rowOff>153077</xdr:rowOff>
    </xdr:to>
    <xdr:sp macro="" textlink="">
      <xdr:nvSpPr>
        <xdr:cNvPr id="465" name="楕円 464"/>
        <xdr:cNvSpPr/>
      </xdr:nvSpPr>
      <xdr:spPr>
        <a:xfrm>
          <a:off x="16967200" y="2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68004</xdr:rowOff>
    </xdr:from>
    <xdr:ext cx="762000" cy="259045"/>
    <xdr:sp macro="" textlink="">
      <xdr:nvSpPr>
        <xdr:cNvPr id="466" name="将来負担の状況該当値テキスト"/>
        <xdr:cNvSpPr txBox="1"/>
      </xdr:nvSpPr>
      <xdr:spPr>
        <a:xfrm>
          <a:off x="17106900" y="229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73596</xdr:rowOff>
    </xdr:from>
    <xdr:to>
      <xdr:col>77</xdr:col>
      <xdr:colOff>95250</xdr:colOff>
      <xdr:row>15</xdr:row>
      <xdr:rowOff>3746</xdr:rowOff>
    </xdr:to>
    <xdr:sp macro="" textlink="">
      <xdr:nvSpPr>
        <xdr:cNvPr id="467" name="楕円 466"/>
        <xdr:cNvSpPr/>
      </xdr:nvSpPr>
      <xdr:spPr>
        <a:xfrm>
          <a:off x="16129000" y="247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13923</xdr:rowOff>
    </xdr:from>
    <xdr:ext cx="736600" cy="259045"/>
    <xdr:sp macro="" textlink="">
      <xdr:nvSpPr>
        <xdr:cNvPr id="468" name="テキスト ボックス 467"/>
        <xdr:cNvSpPr txBox="1"/>
      </xdr:nvSpPr>
      <xdr:spPr>
        <a:xfrm>
          <a:off x="15798800" y="224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143298</xdr:rowOff>
    </xdr:from>
    <xdr:to>
      <xdr:col>73</xdr:col>
      <xdr:colOff>44450</xdr:colOff>
      <xdr:row>14</xdr:row>
      <xdr:rowOff>73448</xdr:rowOff>
    </xdr:to>
    <xdr:sp macro="" textlink="">
      <xdr:nvSpPr>
        <xdr:cNvPr id="469" name="楕円 468"/>
        <xdr:cNvSpPr/>
      </xdr:nvSpPr>
      <xdr:spPr>
        <a:xfrm>
          <a:off x="15240000" y="2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83625</xdr:rowOff>
    </xdr:from>
    <xdr:ext cx="762000" cy="259045"/>
    <xdr:sp macro="" textlink="">
      <xdr:nvSpPr>
        <xdr:cNvPr id="470" name="テキスト ボックス 469"/>
        <xdr:cNvSpPr txBox="1"/>
      </xdr:nvSpPr>
      <xdr:spPr>
        <a:xfrm>
          <a:off x="14909800" y="214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118364</xdr:rowOff>
    </xdr:from>
    <xdr:to>
      <xdr:col>68</xdr:col>
      <xdr:colOff>203200</xdr:colOff>
      <xdr:row>14</xdr:row>
      <xdr:rowOff>48514</xdr:rowOff>
    </xdr:to>
    <xdr:sp macro="" textlink="">
      <xdr:nvSpPr>
        <xdr:cNvPr id="471" name="楕円 470"/>
        <xdr:cNvSpPr/>
      </xdr:nvSpPr>
      <xdr:spPr>
        <a:xfrm>
          <a:off x="14351000" y="23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58691</xdr:rowOff>
    </xdr:from>
    <xdr:ext cx="762000" cy="259045"/>
    <xdr:sp macro="" textlink="">
      <xdr:nvSpPr>
        <xdr:cNvPr id="472" name="テキスト ボックス 471"/>
        <xdr:cNvSpPr txBox="1"/>
      </xdr:nvSpPr>
      <xdr:spPr>
        <a:xfrm>
          <a:off x="14020800" y="211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25,977
25,892
139.42
27,034,681
26,358,945
452,546
12,498,667
27,229,485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これまで物件費に算入されていたフルタイム及びパートタイム職員の報酬等が令和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年度の制度改正（会計年度任用職員制度）により、人件費に計上されることとなったため、人件費が増加し、経常収支比率は前年度比</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38</xdr:row>
      <xdr:rowOff>66040</xdr:rowOff>
    </xdr:to>
    <xdr:cxnSp macro="">
      <xdr:nvCxnSpPr>
        <xdr:cNvPr id="66" name="直線コネクタ 65"/>
        <xdr:cNvCxnSpPr/>
      </xdr:nvCxnSpPr>
      <xdr:spPr>
        <a:xfrm>
          <a:off x="3987800" y="63982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38</xdr:row>
      <xdr:rowOff>5080</xdr:rowOff>
    </xdr:to>
    <xdr:cxnSp macro="">
      <xdr:nvCxnSpPr>
        <xdr:cNvPr id="69" name="直線コネクタ 68"/>
        <xdr:cNvCxnSpPr/>
      </xdr:nvCxnSpPr>
      <xdr:spPr>
        <a:xfrm flipV="1">
          <a:off x="3098800" y="63982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5080</xdr:rowOff>
    </xdr:to>
    <xdr:cxnSp macro="">
      <xdr:nvCxnSpPr>
        <xdr:cNvPr id="72" name="直線コネクタ 71"/>
        <xdr:cNvCxnSpPr/>
      </xdr:nvCxnSpPr>
      <xdr:spPr>
        <a:xfrm>
          <a:off x="2209800" y="648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138430</xdr:rowOff>
    </xdr:to>
    <xdr:cxnSp macro="">
      <xdr:nvCxnSpPr>
        <xdr:cNvPr id="75" name="直線コネクタ 74"/>
        <xdr:cNvCxnSpPr/>
      </xdr:nvCxnSpPr>
      <xdr:spPr>
        <a:xfrm>
          <a:off x="1320800" y="6390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コロナウイルス感染症拡大に伴い、旅費や委託業務など経常の物件費が減少したことで、経常収支比率は前年度比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しかし、合併後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するが、未だに旧町ごとに多くの施設を有し、多くの施設の管理運営費を有しているため、他の類似団体内平均より高くなっている。今後、公共施設等総合計画に基づく施設の統廃合・集約化を行うとともに、指定管理者制度等の活用による施設管理コストの削減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76200</xdr:rowOff>
    </xdr:from>
    <xdr:to>
      <xdr:col>82</xdr:col>
      <xdr:colOff>107950</xdr:colOff>
      <xdr:row>22</xdr:row>
      <xdr:rowOff>50800</xdr:rowOff>
    </xdr:to>
    <xdr:cxnSp macro="">
      <xdr:nvCxnSpPr>
        <xdr:cNvPr id="127" name="直線コネクタ 126"/>
        <xdr:cNvCxnSpPr/>
      </xdr:nvCxnSpPr>
      <xdr:spPr>
        <a:xfrm flipV="1">
          <a:off x="15671800" y="35052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133350</xdr:rowOff>
    </xdr:from>
    <xdr:to>
      <xdr:col>78</xdr:col>
      <xdr:colOff>69850</xdr:colOff>
      <xdr:row>22</xdr:row>
      <xdr:rowOff>50800</xdr:rowOff>
    </xdr:to>
    <xdr:cxnSp macro="">
      <xdr:nvCxnSpPr>
        <xdr:cNvPr id="130" name="直線コネクタ 129"/>
        <xdr:cNvCxnSpPr/>
      </xdr:nvCxnSpPr>
      <xdr:spPr>
        <a:xfrm>
          <a:off x="14782800" y="3733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152400</xdr:rowOff>
    </xdr:from>
    <xdr:to>
      <xdr:col>73</xdr:col>
      <xdr:colOff>180975</xdr:colOff>
      <xdr:row>21</xdr:row>
      <xdr:rowOff>133350</xdr:rowOff>
    </xdr:to>
    <xdr:cxnSp macro="">
      <xdr:nvCxnSpPr>
        <xdr:cNvPr id="133" name="直線コネクタ 132"/>
        <xdr:cNvCxnSpPr/>
      </xdr:nvCxnSpPr>
      <xdr:spPr>
        <a:xfrm>
          <a:off x="13893800" y="3581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50800</xdr:rowOff>
    </xdr:from>
    <xdr:to>
      <xdr:col>69</xdr:col>
      <xdr:colOff>92075</xdr:colOff>
      <xdr:row>20</xdr:row>
      <xdr:rowOff>152400</xdr:rowOff>
    </xdr:to>
    <xdr:cxnSp macro="">
      <xdr:nvCxnSpPr>
        <xdr:cNvPr id="136" name="直線コネクタ 135"/>
        <xdr:cNvCxnSpPr/>
      </xdr:nvCxnSpPr>
      <xdr:spPr>
        <a:xfrm>
          <a:off x="13004800" y="3479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25400</xdr:rowOff>
    </xdr:from>
    <xdr:to>
      <xdr:col>82</xdr:col>
      <xdr:colOff>158750</xdr:colOff>
      <xdr:row>20</xdr:row>
      <xdr:rowOff>127000</xdr:rowOff>
    </xdr:to>
    <xdr:sp macro="" textlink="">
      <xdr:nvSpPr>
        <xdr:cNvPr id="146" name="楕円 145"/>
        <xdr:cNvSpPr/>
      </xdr:nvSpPr>
      <xdr:spPr>
        <a:xfrm>
          <a:off x="164592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168927</xdr:rowOff>
    </xdr:from>
    <xdr:ext cx="762000" cy="259045"/>
    <xdr:sp macro="" textlink="">
      <xdr:nvSpPr>
        <xdr:cNvPr id="147" name="物件費該当値テキスト"/>
        <xdr:cNvSpPr txBox="1"/>
      </xdr:nvSpPr>
      <xdr:spPr>
        <a:xfrm>
          <a:off x="16598900" y="34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22</xdr:row>
      <xdr:rowOff>0</xdr:rowOff>
    </xdr:from>
    <xdr:to>
      <xdr:col>78</xdr:col>
      <xdr:colOff>120650</xdr:colOff>
      <xdr:row>22</xdr:row>
      <xdr:rowOff>101600</xdr:rowOff>
    </xdr:to>
    <xdr:sp macro="" textlink="">
      <xdr:nvSpPr>
        <xdr:cNvPr id="148" name="楕円 147"/>
        <xdr:cNvSpPr/>
      </xdr:nvSpPr>
      <xdr:spPr>
        <a:xfrm>
          <a:off x="15621000" y="37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86377</xdr:rowOff>
    </xdr:from>
    <xdr:ext cx="736600" cy="259045"/>
    <xdr:sp macro="" textlink="">
      <xdr:nvSpPr>
        <xdr:cNvPr id="149" name="テキスト ボックス 148"/>
        <xdr:cNvSpPr txBox="1"/>
      </xdr:nvSpPr>
      <xdr:spPr>
        <a:xfrm>
          <a:off x="15290800" y="385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82550</xdr:rowOff>
    </xdr:from>
    <xdr:to>
      <xdr:col>74</xdr:col>
      <xdr:colOff>31750</xdr:colOff>
      <xdr:row>22</xdr:row>
      <xdr:rowOff>12700</xdr:rowOff>
    </xdr:to>
    <xdr:sp macro="" textlink="">
      <xdr:nvSpPr>
        <xdr:cNvPr id="150" name="楕円 149"/>
        <xdr:cNvSpPr/>
      </xdr:nvSpPr>
      <xdr:spPr>
        <a:xfrm>
          <a:off x="14732000" y="36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168927</xdr:rowOff>
    </xdr:from>
    <xdr:ext cx="762000" cy="259045"/>
    <xdr:sp macro="" textlink="">
      <xdr:nvSpPr>
        <xdr:cNvPr id="151" name="テキスト ボックス 150"/>
        <xdr:cNvSpPr txBox="1"/>
      </xdr:nvSpPr>
      <xdr:spPr>
        <a:xfrm>
          <a:off x="144018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101600</xdr:rowOff>
    </xdr:from>
    <xdr:to>
      <xdr:col>69</xdr:col>
      <xdr:colOff>142875</xdr:colOff>
      <xdr:row>21</xdr:row>
      <xdr:rowOff>31750</xdr:rowOff>
    </xdr:to>
    <xdr:sp macro="" textlink="">
      <xdr:nvSpPr>
        <xdr:cNvPr id="152" name="楕円 151"/>
        <xdr:cNvSpPr/>
      </xdr:nvSpPr>
      <xdr:spPr>
        <a:xfrm>
          <a:off x="138430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16527</xdr:rowOff>
    </xdr:from>
    <xdr:ext cx="762000" cy="259045"/>
    <xdr:sp macro="" textlink="">
      <xdr:nvSpPr>
        <xdr:cNvPr id="153" name="テキスト ボックス 152"/>
        <xdr:cNvSpPr txBox="1"/>
      </xdr:nvSpPr>
      <xdr:spPr>
        <a:xfrm>
          <a:off x="135128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0</xdr:rowOff>
    </xdr:from>
    <xdr:to>
      <xdr:col>65</xdr:col>
      <xdr:colOff>53975</xdr:colOff>
      <xdr:row>20</xdr:row>
      <xdr:rowOff>101600</xdr:rowOff>
    </xdr:to>
    <xdr:sp macro="" textlink="">
      <xdr:nvSpPr>
        <xdr:cNvPr id="154" name="楕円 153"/>
        <xdr:cNvSpPr/>
      </xdr:nvSpPr>
      <xdr:spPr>
        <a:xfrm>
          <a:off x="12954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86377</xdr:rowOff>
    </xdr:from>
    <xdr:ext cx="762000" cy="259045"/>
    <xdr:sp macro="" textlink="">
      <xdr:nvSpPr>
        <xdr:cNvPr id="155" name="テキスト ボックス 154"/>
        <xdr:cNvSpPr txBox="1"/>
      </xdr:nvSpPr>
      <xdr:spPr>
        <a:xfrm>
          <a:off x="12623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令和元年</a:t>
          </a:r>
          <a:r>
            <a:rPr kumimoji="1" lang="en-US" altLang="ja-JP" sz="1200" baseline="0">
              <a:latin typeface="ＭＳ Ｐゴシック" panose="020B0600070205080204" pitchFamily="50" charset="-128"/>
              <a:ea typeface="ＭＳ Ｐゴシック" panose="020B0600070205080204" pitchFamily="50" charset="-128"/>
            </a:rPr>
            <a:t>10</a:t>
          </a:r>
          <a:r>
            <a:rPr kumimoji="1" lang="ja-JP" altLang="en-US" sz="1200" baseline="0">
              <a:latin typeface="ＭＳ Ｐゴシック" panose="020B0600070205080204" pitchFamily="50" charset="-128"/>
              <a:ea typeface="ＭＳ Ｐゴシック" panose="020B0600070205080204" pitchFamily="50" charset="-128"/>
            </a:rPr>
            <a:t>月から幼児教育・保育の無償化により、児童福祉費にかかる扶助費は増加しているが、新型コロナウイルス感染症の拡大により、保護費や障害者関連経費にかかる扶助費が減少したため、結果として、前年度比</a:t>
          </a:r>
          <a:r>
            <a:rPr kumimoji="1" lang="en-US" altLang="ja-JP" sz="1200" baseline="0">
              <a:latin typeface="ＭＳ Ｐゴシック" panose="020B0600070205080204" pitchFamily="50" charset="-128"/>
              <a:ea typeface="ＭＳ Ｐゴシック" panose="020B0600070205080204" pitchFamily="50" charset="-128"/>
            </a:rPr>
            <a:t>1.4</a:t>
          </a:r>
          <a:r>
            <a:rPr kumimoji="1" lang="ja-JP" altLang="en-US" sz="1200" baseline="0">
              <a:latin typeface="ＭＳ Ｐゴシック" panose="020B0600070205080204" pitchFamily="50" charset="-128"/>
              <a:ea typeface="ＭＳ Ｐゴシック" panose="020B0600070205080204" pitchFamily="50" charset="-128"/>
            </a:rPr>
            <a:t>ポイント減となった。なお、扶助費にかかる経常収支比率は類似団体内平均を下回っている。</a:t>
          </a:r>
          <a:endParaRPr kumimoji="1" lang="en-US" altLang="ja-JP" sz="12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56</xdr:row>
      <xdr:rowOff>88900</xdr:rowOff>
    </xdr:to>
    <xdr:cxnSp macro="">
      <xdr:nvCxnSpPr>
        <xdr:cNvPr id="188" name="直線コネクタ 187"/>
        <xdr:cNvCxnSpPr/>
      </xdr:nvCxnSpPr>
      <xdr:spPr>
        <a:xfrm flipV="1">
          <a:off x="3987800" y="95123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56</xdr:row>
      <xdr:rowOff>88900</xdr:rowOff>
    </xdr:to>
    <xdr:cxnSp macro="">
      <xdr:nvCxnSpPr>
        <xdr:cNvPr id="191" name="直線コネクタ 190"/>
        <xdr:cNvCxnSpPr/>
      </xdr:nvCxnSpPr>
      <xdr:spPr>
        <a:xfrm>
          <a:off x="3098800" y="9550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56</xdr:row>
      <xdr:rowOff>25400</xdr:rowOff>
    </xdr:to>
    <xdr:cxnSp macro="">
      <xdr:nvCxnSpPr>
        <xdr:cNvPr id="194" name="直線コネクタ 193"/>
        <xdr:cNvCxnSpPr/>
      </xdr:nvCxnSpPr>
      <xdr:spPr>
        <a:xfrm flipV="1">
          <a:off x="2209800" y="9550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56</xdr:row>
      <xdr:rowOff>25400</xdr:rowOff>
    </xdr:to>
    <xdr:cxnSp macro="">
      <xdr:nvCxnSpPr>
        <xdr:cNvPr id="197" name="直線コネクタ 196"/>
        <xdr:cNvCxnSpPr/>
      </xdr:nvCxnSpPr>
      <xdr:spPr>
        <a:xfrm>
          <a:off x="1320800" y="958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31750</xdr:rowOff>
    </xdr:from>
    <xdr:to>
      <xdr:col>24</xdr:col>
      <xdr:colOff>76200</xdr:colOff>
      <xdr:row>55</xdr:row>
      <xdr:rowOff>133350</xdr:rowOff>
    </xdr:to>
    <xdr:sp macro="" textlink="">
      <xdr:nvSpPr>
        <xdr:cNvPr id="207" name="楕円 206"/>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48277</xdr:rowOff>
    </xdr:from>
    <xdr:ext cx="762000" cy="259045"/>
    <xdr:sp macro="" textlink="">
      <xdr:nvSpPr>
        <xdr:cNvPr id="208"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9" name="楕円 208"/>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0" name="テキスト ボックス 209"/>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69850</xdr:rowOff>
    </xdr:from>
    <xdr:to>
      <xdr:col>15</xdr:col>
      <xdr:colOff>149225</xdr:colOff>
      <xdr:row>56</xdr:row>
      <xdr:rowOff>0</xdr:rowOff>
    </xdr:to>
    <xdr:sp macro="" textlink="">
      <xdr:nvSpPr>
        <xdr:cNvPr id="211" name="楕円 210"/>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10177</xdr:rowOff>
    </xdr:from>
    <xdr:ext cx="762000" cy="259045"/>
    <xdr:sp macro="" textlink="">
      <xdr:nvSpPr>
        <xdr:cNvPr id="212" name="テキスト ボックス 211"/>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3" name="楕円 212"/>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4" name="テキスト ボックス 213"/>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107950</xdr:rowOff>
    </xdr:from>
    <xdr:to>
      <xdr:col>6</xdr:col>
      <xdr:colOff>171450</xdr:colOff>
      <xdr:row>56</xdr:row>
      <xdr:rowOff>38100</xdr:rowOff>
    </xdr:to>
    <xdr:sp macro="" textlink="">
      <xdr:nvSpPr>
        <xdr:cNvPr id="215" name="楕円 214"/>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48277</xdr:rowOff>
    </xdr:from>
    <xdr:ext cx="762000" cy="259045"/>
    <xdr:sp macro="" textlink="">
      <xdr:nvSpPr>
        <xdr:cNvPr id="216" name="テキスト ボックス 215"/>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その他の経費にかかる経常収支比率は、前年度比</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減少し、類似団体内平均よりも下回っている。その他の経費の主なものとして、公営事業会計に対する繰出金が挙げられる。公営企業については独立採算の原則に基づき、今後も経営努力と経費の節減等を継続していくことにより、一般会計からの繰出金の抑制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56</xdr:row>
      <xdr:rowOff>27940</xdr:rowOff>
    </xdr:to>
    <xdr:cxnSp macro="">
      <xdr:nvCxnSpPr>
        <xdr:cNvPr id="249" name="直線コネクタ 248"/>
        <xdr:cNvCxnSpPr/>
      </xdr:nvCxnSpPr>
      <xdr:spPr>
        <a:xfrm flipV="1">
          <a:off x="15671800" y="94767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56</xdr:row>
      <xdr:rowOff>27940</xdr:rowOff>
    </xdr:to>
    <xdr:cxnSp macro="">
      <xdr:nvCxnSpPr>
        <xdr:cNvPr id="252" name="直線コネクタ 251"/>
        <xdr:cNvCxnSpPr/>
      </xdr:nvCxnSpPr>
      <xdr:spPr>
        <a:xfrm>
          <a:off x="14782800" y="9522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100330</xdr:rowOff>
    </xdr:to>
    <xdr:cxnSp macro="">
      <xdr:nvCxnSpPr>
        <xdr:cNvPr id="255" name="直線コネクタ 254"/>
        <xdr:cNvCxnSpPr/>
      </xdr:nvCxnSpPr>
      <xdr:spPr>
        <a:xfrm flipV="1">
          <a:off x="13893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100330</xdr:rowOff>
    </xdr:from>
    <xdr:to>
      <xdr:col>69</xdr:col>
      <xdr:colOff>92075</xdr:colOff>
      <xdr:row>55</xdr:row>
      <xdr:rowOff>130810</xdr:rowOff>
    </xdr:to>
    <xdr:cxnSp macro="">
      <xdr:nvCxnSpPr>
        <xdr:cNvPr id="258" name="直線コネクタ 257"/>
        <xdr:cNvCxnSpPr/>
      </xdr:nvCxnSpPr>
      <xdr:spPr>
        <a:xfrm flipV="1">
          <a:off x="13004800" y="9530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68" name="楕円 267"/>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69"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70" name="楕円 269"/>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71" name="テキスト ボックス 270"/>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2" name="楕円 271"/>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3" name="テキスト ボックス 272"/>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49530</xdr:rowOff>
    </xdr:from>
    <xdr:to>
      <xdr:col>69</xdr:col>
      <xdr:colOff>142875</xdr:colOff>
      <xdr:row>55</xdr:row>
      <xdr:rowOff>151130</xdr:rowOff>
    </xdr:to>
    <xdr:sp macro="" textlink="">
      <xdr:nvSpPr>
        <xdr:cNvPr id="274" name="楕円 273"/>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161307</xdr:rowOff>
    </xdr:from>
    <xdr:ext cx="762000" cy="259045"/>
    <xdr:sp macro="" textlink="">
      <xdr:nvSpPr>
        <xdr:cNvPr id="275" name="テキスト ボックス 274"/>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6" name="楕円 275"/>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7" name="テキスト ボックス 276"/>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補助費等にかかる経常収支比率は類似団体内平均を下回っており、前年度比</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少した。補助金については、補助金検討委員会の答申に沿った見直しを図るとともに、今後も公益性・必要性・妥当性・費用対効果について十分な検証を行い、適正化に向けた見直しに行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133858</xdr:rowOff>
    </xdr:to>
    <xdr:cxnSp macro="">
      <xdr:nvCxnSpPr>
        <xdr:cNvPr id="307" name="直線コネクタ 306"/>
        <xdr:cNvCxnSpPr/>
      </xdr:nvCxnSpPr>
      <xdr:spPr>
        <a:xfrm flipV="1">
          <a:off x="15671800" y="61254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35</xdr:row>
      <xdr:rowOff>133858</xdr:rowOff>
    </xdr:to>
    <xdr:cxnSp macro="">
      <xdr:nvCxnSpPr>
        <xdr:cNvPr id="310" name="直線コネクタ 309"/>
        <xdr:cNvCxnSpPr/>
      </xdr:nvCxnSpPr>
      <xdr:spPr>
        <a:xfrm>
          <a:off x="14782800" y="61117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110998</xdr:rowOff>
    </xdr:to>
    <xdr:cxnSp macro="">
      <xdr:nvCxnSpPr>
        <xdr:cNvPr id="313" name="直線コネクタ 312"/>
        <xdr:cNvCxnSpPr/>
      </xdr:nvCxnSpPr>
      <xdr:spPr>
        <a:xfrm>
          <a:off x="13893800" y="6075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33274</xdr:rowOff>
    </xdr:from>
    <xdr:to>
      <xdr:col>69</xdr:col>
      <xdr:colOff>92075</xdr:colOff>
      <xdr:row>35</xdr:row>
      <xdr:rowOff>74422</xdr:rowOff>
    </xdr:to>
    <xdr:cxnSp macro="">
      <xdr:nvCxnSpPr>
        <xdr:cNvPr id="316" name="直線コネクタ 315"/>
        <xdr:cNvCxnSpPr/>
      </xdr:nvCxnSpPr>
      <xdr:spPr>
        <a:xfrm>
          <a:off x="13004800" y="60340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26" name="楕円 325"/>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27"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83058</xdr:rowOff>
    </xdr:from>
    <xdr:to>
      <xdr:col>78</xdr:col>
      <xdr:colOff>120650</xdr:colOff>
      <xdr:row>36</xdr:row>
      <xdr:rowOff>13208</xdr:rowOff>
    </xdr:to>
    <xdr:sp macro="" textlink="">
      <xdr:nvSpPr>
        <xdr:cNvPr id="328" name="楕円 327"/>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23385</xdr:rowOff>
    </xdr:from>
    <xdr:ext cx="736600" cy="259045"/>
    <xdr:sp macro="" textlink="">
      <xdr:nvSpPr>
        <xdr:cNvPr id="329" name="テキスト ボックス 328"/>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60198</xdr:rowOff>
    </xdr:from>
    <xdr:to>
      <xdr:col>74</xdr:col>
      <xdr:colOff>31750</xdr:colOff>
      <xdr:row>35</xdr:row>
      <xdr:rowOff>161798</xdr:rowOff>
    </xdr:to>
    <xdr:sp macro="" textlink="">
      <xdr:nvSpPr>
        <xdr:cNvPr id="330" name="楕円 329"/>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525</xdr:rowOff>
    </xdr:from>
    <xdr:ext cx="762000" cy="259045"/>
    <xdr:sp macro="" textlink="">
      <xdr:nvSpPr>
        <xdr:cNvPr id="331" name="テキスト ボックス 330"/>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2" name="楕円 331"/>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3" name="テキスト ボックス 332"/>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153924</xdr:rowOff>
    </xdr:from>
    <xdr:to>
      <xdr:col>65</xdr:col>
      <xdr:colOff>53975</xdr:colOff>
      <xdr:row>35</xdr:row>
      <xdr:rowOff>84074</xdr:rowOff>
    </xdr:to>
    <xdr:sp macro="" textlink="">
      <xdr:nvSpPr>
        <xdr:cNvPr id="334" name="楕円 333"/>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94251</xdr:rowOff>
    </xdr:from>
    <xdr:ext cx="762000" cy="259045"/>
    <xdr:sp macro="" textlink="">
      <xdr:nvSpPr>
        <xdr:cNvPr id="335" name="テキスト ボックス 334"/>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公債費にかかる経常収支比率は、利率見直し及び償還終了に伴う償還額の減少により、前年度比</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ポイント減少した。今後は合併特例債による大型事業の償還を控えており、公債費負担の増加が懸念される中、交付税措置の有利な地方債の活用や繰上償還等の実施により、健全な財政運営に努めていく。</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79375</xdr:rowOff>
    </xdr:to>
    <xdr:cxnSp macro="">
      <xdr:nvCxnSpPr>
        <xdr:cNvPr id="367" name="直線コネクタ 366"/>
        <xdr:cNvCxnSpPr/>
      </xdr:nvCxnSpPr>
      <xdr:spPr>
        <a:xfrm flipV="1">
          <a:off x="3987800" y="129286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71755</xdr:rowOff>
    </xdr:from>
    <xdr:to>
      <xdr:col>19</xdr:col>
      <xdr:colOff>187325</xdr:colOff>
      <xdr:row>75</xdr:row>
      <xdr:rowOff>79375</xdr:rowOff>
    </xdr:to>
    <xdr:cxnSp macro="">
      <xdr:nvCxnSpPr>
        <xdr:cNvPr id="370" name="直線コネクタ 369"/>
        <xdr:cNvCxnSpPr/>
      </xdr:nvCxnSpPr>
      <xdr:spPr>
        <a:xfrm>
          <a:off x="3098800" y="129305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60325</xdr:rowOff>
    </xdr:from>
    <xdr:to>
      <xdr:col>15</xdr:col>
      <xdr:colOff>98425</xdr:colOff>
      <xdr:row>75</xdr:row>
      <xdr:rowOff>71755</xdr:rowOff>
    </xdr:to>
    <xdr:cxnSp macro="">
      <xdr:nvCxnSpPr>
        <xdr:cNvPr id="373" name="直線コネクタ 372"/>
        <xdr:cNvCxnSpPr/>
      </xdr:nvCxnSpPr>
      <xdr:spPr>
        <a:xfrm>
          <a:off x="2209800" y="129190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52705</xdr:rowOff>
    </xdr:from>
    <xdr:to>
      <xdr:col>11</xdr:col>
      <xdr:colOff>9525</xdr:colOff>
      <xdr:row>75</xdr:row>
      <xdr:rowOff>60325</xdr:rowOff>
    </xdr:to>
    <xdr:cxnSp macro="">
      <xdr:nvCxnSpPr>
        <xdr:cNvPr id="376" name="直線コネクタ 375"/>
        <xdr:cNvCxnSpPr/>
      </xdr:nvCxnSpPr>
      <xdr:spPr>
        <a:xfrm>
          <a:off x="1320800" y="129114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6" name="楕円 385"/>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162577</xdr:rowOff>
    </xdr:from>
    <xdr:ext cx="762000" cy="259045"/>
    <xdr:sp macro="" textlink="">
      <xdr:nvSpPr>
        <xdr:cNvPr id="387" name="公債費該当値テキスト"/>
        <xdr:cNvSpPr txBox="1"/>
      </xdr:nvSpPr>
      <xdr:spPr>
        <a:xfrm>
          <a:off x="4914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28575</xdr:rowOff>
    </xdr:from>
    <xdr:to>
      <xdr:col>20</xdr:col>
      <xdr:colOff>38100</xdr:colOff>
      <xdr:row>75</xdr:row>
      <xdr:rowOff>130175</xdr:rowOff>
    </xdr:to>
    <xdr:sp macro="" textlink="">
      <xdr:nvSpPr>
        <xdr:cNvPr id="388" name="楕円 387"/>
        <xdr:cNvSpPr/>
      </xdr:nvSpPr>
      <xdr:spPr>
        <a:xfrm>
          <a:off x="3937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114952</xdr:rowOff>
    </xdr:from>
    <xdr:ext cx="736600" cy="259045"/>
    <xdr:sp macro="" textlink="">
      <xdr:nvSpPr>
        <xdr:cNvPr id="389" name="テキスト ボックス 388"/>
        <xdr:cNvSpPr txBox="1"/>
      </xdr:nvSpPr>
      <xdr:spPr>
        <a:xfrm>
          <a:off x="3606800" y="12973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20955</xdr:rowOff>
    </xdr:from>
    <xdr:to>
      <xdr:col>15</xdr:col>
      <xdr:colOff>149225</xdr:colOff>
      <xdr:row>75</xdr:row>
      <xdr:rowOff>122555</xdr:rowOff>
    </xdr:to>
    <xdr:sp macro="" textlink="">
      <xdr:nvSpPr>
        <xdr:cNvPr id="390" name="楕円 389"/>
        <xdr:cNvSpPr/>
      </xdr:nvSpPr>
      <xdr:spPr>
        <a:xfrm>
          <a:off x="3048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107332</xdr:rowOff>
    </xdr:from>
    <xdr:ext cx="762000" cy="259045"/>
    <xdr:sp macro="" textlink="">
      <xdr:nvSpPr>
        <xdr:cNvPr id="391" name="テキスト ボックス 390"/>
        <xdr:cNvSpPr txBox="1"/>
      </xdr:nvSpPr>
      <xdr:spPr>
        <a:xfrm>
          <a:off x="2717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xdr:rowOff>
    </xdr:from>
    <xdr:to>
      <xdr:col>11</xdr:col>
      <xdr:colOff>60325</xdr:colOff>
      <xdr:row>75</xdr:row>
      <xdr:rowOff>111125</xdr:rowOff>
    </xdr:to>
    <xdr:sp macro="" textlink="">
      <xdr:nvSpPr>
        <xdr:cNvPr id="392" name="楕円 391"/>
        <xdr:cNvSpPr/>
      </xdr:nvSpPr>
      <xdr:spPr>
        <a:xfrm>
          <a:off x="2159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95902</xdr:rowOff>
    </xdr:from>
    <xdr:ext cx="762000" cy="259045"/>
    <xdr:sp macro="" textlink="">
      <xdr:nvSpPr>
        <xdr:cNvPr id="393" name="テキスト ボックス 392"/>
        <xdr:cNvSpPr txBox="1"/>
      </xdr:nvSpPr>
      <xdr:spPr>
        <a:xfrm>
          <a:off x="1828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xdr:rowOff>
    </xdr:from>
    <xdr:to>
      <xdr:col>6</xdr:col>
      <xdr:colOff>171450</xdr:colOff>
      <xdr:row>75</xdr:row>
      <xdr:rowOff>103505</xdr:rowOff>
    </xdr:to>
    <xdr:sp macro="" textlink="">
      <xdr:nvSpPr>
        <xdr:cNvPr id="394" name="楕円 393"/>
        <xdr:cNvSpPr/>
      </xdr:nvSpPr>
      <xdr:spPr>
        <a:xfrm>
          <a:off x="1270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88282</xdr:rowOff>
    </xdr:from>
    <xdr:ext cx="762000" cy="259045"/>
    <xdr:sp macro="" textlink="">
      <xdr:nvSpPr>
        <xdr:cNvPr id="395" name="テキスト ボックス 394"/>
        <xdr:cNvSpPr txBox="1"/>
      </xdr:nvSpPr>
      <xdr:spPr>
        <a:xfrm>
          <a:off x="939800" y="1294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ロナウイルス感染症拡大に伴い、算定分子である経常の物件費及び扶助費等が抑制される一方、算定分母となる経常一般財源（地方消費税交付金・普通交付税等）が増加したことにより、結果として数値が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ポイント減少することとなった。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国勢調査人口により、普通交付税算定の測定単位である人口の減少が見込まれるなど、経常一般財源の歳入見込みは厳しさを増していくことから、徹底した事務事業等の見直しを図り、経常的経費の歳出抑制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120142</xdr:rowOff>
    </xdr:from>
    <xdr:to>
      <xdr:col>82</xdr:col>
      <xdr:colOff>107950</xdr:colOff>
      <xdr:row>76</xdr:row>
      <xdr:rowOff>117856</xdr:rowOff>
    </xdr:to>
    <xdr:cxnSp macro="">
      <xdr:nvCxnSpPr>
        <xdr:cNvPr id="426" name="直線コネクタ 425"/>
        <xdr:cNvCxnSpPr/>
      </xdr:nvCxnSpPr>
      <xdr:spPr>
        <a:xfrm flipV="1">
          <a:off x="15671800" y="12978892"/>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117856</xdr:rowOff>
    </xdr:to>
    <xdr:cxnSp macro="">
      <xdr:nvCxnSpPr>
        <xdr:cNvPr id="429" name="直線コネクタ 428"/>
        <xdr:cNvCxnSpPr/>
      </xdr:nvCxnSpPr>
      <xdr:spPr>
        <a:xfrm>
          <a:off x="14782800" y="130520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110998</xdr:rowOff>
    </xdr:from>
    <xdr:to>
      <xdr:col>73</xdr:col>
      <xdr:colOff>180975</xdr:colOff>
      <xdr:row>76</xdr:row>
      <xdr:rowOff>21844</xdr:rowOff>
    </xdr:to>
    <xdr:cxnSp macro="">
      <xdr:nvCxnSpPr>
        <xdr:cNvPr id="432" name="直線コネクタ 431"/>
        <xdr:cNvCxnSpPr/>
      </xdr:nvCxnSpPr>
      <xdr:spPr>
        <a:xfrm>
          <a:off x="13893800" y="129697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154432</xdr:rowOff>
    </xdr:from>
    <xdr:to>
      <xdr:col>69</xdr:col>
      <xdr:colOff>92075</xdr:colOff>
      <xdr:row>75</xdr:row>
      <xdr:rowOff>110998</xdr:rowOff>
    </xdr:to>
    <xdr:cxnSp macro="">
      <xdr:nvCxnSpPr>
        <xdr:cNvPr id="435" name="直線コネクタ 434"/>
        <xdr:cNvCxnSpPr/>
      </xdr:nvCxnSpPr>
      <xdr:spPr>
        <a:xfrm>
          <a:off x="13004800" y="128417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45" name="楕円 444"/>
        <xdr:cNvSpPr/>
      </xdr:nvSpPr>
      <xdr:spPr>
        <a:xfrm>
          <a:off x="16459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85869</xdr:rowOff>
    </xdr:from>
    <xdr:ext cx="762000" cy="259045"/>
    <xdr:sp macro="" textlink="">
      <xdr:nvSpPr>
        <xdr:cNvPr id="446" name="公債費以外該当値テキスト"/>
        <xdr:cNvSpPr txBox="1"/>
      </xdr:nvSpPr>
      <xdr:spPr>
        <a:xfrm>
          <a:off x="16598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47" name="楕円 446"/>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7383</xdr:rowOff>
    </xdr:from>
    <xdr:ext cx="736600" cy="259045"/>
    <xdr:sp macro="" textlink="">
      <xdr:nvSpPr>
        <xdr:cNvPr id="448" name="テキスト ボックス 447"/>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49" name="楕円 448"/>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50" name="テキスト ボックス 449"/>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60198</xdr:rowOff>
    </xdr:from>
    <xdr:to>
      <xdr:col>69</xdr:col>
      <xdr:colOff>142875</xdr:colOff>
      <xdr:row>75</xdr:row>
      <xdr:rowOff>161798</xdr:rowOff>
    </xdr:to>
    <xdr:sp macro="" textlink="">
      <xdr:nvSpPr>
        <xdr:cNvPr id="451" name="楕円 450"/>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525</xdr:rowOff>
    </xdr:from>
    <xdr:ext cx="762000" cy="259045"/>
    <xdr:sp macro="" textlink="">
      <xdr:nvSpPr>
        <xdr:cNvPr id="452" name="テキスト ボックス 451"/>
        <xdr:cNvSpPr txBox="1"/>
      </xdr:nvSpPr>
      <xdr:spPr>
        <a:xfrm>
          <a:off x="13512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103632</xdr:rowOff>
    </xdr:from>
    <xdr:to>
      <xdr:col>65</xdr:col>
      <xdr:colOff>53975</xdr:colOff>
      <xdr:row>75</xdr:row>
      <xdr:rowOff>33782</xdr:rowOff>
    </xdr:to>
    <xdr:sp macro="" textlink="">
      <xdr:nvSpPr>
        <xdr:cNvPr id="453" name="楕円 452"/>
        <xdr:cNvSpPr/>
      </xdr:nvSpPr>
      <xdr:spPr>
        <a:xfrm>
          <a:off x="12954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43959</xdr:rowOff>
    </xdr:from>
    <xdr:ext cx="762000" cy="259045"/>
    <xdr:sp macro="" textlink="">
      <xdr:nvSpPr>
        <xdr:cNvPr id="454" name="テキスト ボックス 453"/>
        <xdr:cNvSpPr txBox="1"/>
      </xdr:nvSpPr>
      <xdr:spPr>
        <a:xfrm>
          <a:off x="12623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162988</xdr:rowOff>
    </xdr:from>
    <xdr:to>
      <xdr:col>29</xdr:col>
      <xdr:colOff>127000</xdr:colOff>
      <xdr:row>15</xdr:row>
      <xdr:rowOff>77742</xdr:rowOff>
    </xdr:to>
    <xdr:cxnSp macro="">
      <xdr:nvCxnSpPr>
        <xdr:cNvPr id="52" name="直線コネクタ 51"/>
        <xdr:cNvCxnSpPr/>
      </xdr:nvCxnSpPr>
      <xdr:spPr bwMode="auto">
        <a:xfrm flipV="1">
          <a:off x="5003800" y="2610913"/>
          <a:ext cx="647700" cy="86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77361</xdr:rowOff>
    </xdr:from>
    <xdr:to>
      <xdr:col>26</xdr:col>
      <xdr:colOff>50800</xdr:colOff>
      <xdr:row>15</xdr:row>
      <xdr:rowOff>77742</xdr:rowOff>
    </xdr:to>
    <xdr:cxnSp macro="">
      <xdr:nvCxnSpPr>
        <xdr:cNvPr id="55" name="直線コネクタ 54"/>
        <xdr:cNvCxnSpPr/>
      </xdr:nvCxnSpPr>
      <xdr:spPr bwMode="auto">
        <a:xfrm>
          <a:off x="4305300" y="2696736"/>
          <a:ext cx="698500" cy="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65920</xdr:rowOff>
    </xdr:from>
    <xdr:to>
      <xdr:col>22</xdr:col>
      <xdr:colOff>114300</xdr:colOff>
      <xdr:row>15</xdr:row>
      <xdr:rowOff>77361</xdr:rowOff>
    </xdr:to>
    <xdr:cxnSp macro="">
      <xdr:nvCxnSpPr>
        <xdr:cNvPr id="58" name="直線コネクタ 57"/>
        <xdr:cNvCxnSpPr/>
      </xdr:nvCxnSpPr>
      <xdr:spPr bwMode="auto">
        <a:xfrm>
          <a:off x="3606800" y="2685295"/>
          <a:ext cx="698500" cy="11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65920</xdr:rowOff>
    </xdr:from>
    <xdr:to>
      <xdr:col>18</xdr:col>
      <xdr:colOff>177800</xdr:colOff>
      <xdr:row>15</xdr:row>
      <xdr:rowOff>114819</xdr:rowOff>
    </xdr:to>
    <xdr:cxnSp macro="">
      <xdr:nvCxnSpPr>
        <xdr:cNvPr id="61" name="直線コネクタ 60"/>
        <xdr:cNvCxnSpPr/>
      </xdr:nvCxnSpPr>
      <xdr:spPr bwMode="auto">
        <a:xfrm flipV="1">
          <a:off x="2908300" y="2685295"/>
          <a:ext cx="698500" cy="48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112188</xdr:rowOff>
    </xdr:from>
    <xdr:to>
      <xdr:col>29</xdr:col>
      <xdr:colOff>177800</xdr:colOff>
      <xdr:row>15</xdr:row>
      <xdr:rowOff>42338</xdr:rowOff>
    </xdr:to>
    <xdr:sp macro="" textlink="">
      <xdr:nvSpPr>
        <xdr:cNvPr id="71" name="楕円 70"/>
        <xdr:cNvSpPr/>
      </xdr:nvSpPr>
      <xdr:spPr bwMode="auto">
        <a:xfrm>
          <a:off x="5600700" y="2560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128715</xdr:rowOff>
    </xdr:from>
    <xdr:ext cx="762000" cy="259045"/>
    <xdr:sp macro="" textlink="">
      <xdr:nvSpPr>
        <xdr:cNvPr id="72" name="人口1人当たり決算額の推移該当値テキスト130"/>
        <xdr:cNvSpPr txBox="1"/>
      </xdr:nvSpPr>
      <xdr:spPr>
        <a:xfrm>
          <a:off x="5740400" y="240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26942</xdr:rowOff>
    </xdr:from>
    <xdr:to>
      <xdr:col>26</xdr:col>
      <xdr:colOff>101600</xdr:colOff>
      <xdr:row>15</xdr:row>
      <xdr:rowOff>128542</xdr:rowOff>
    </xdr:to>
    <xdr:sp macro="" textlink="">
      <xdr:nvSpPr>
        <xdr:cNvPr id="73" name="楕円 72"/>
        <xdr:cNvSpPr/>
      </xdr:nvSpPr>
      <xdr:spPr bwMode="auto">
        <a:xfrm>
          <a:off x="4953000" y="2646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138719</xdr:rowOff>
    </xdr:from>
    <xdr:ext cx="736600" cy="259045"/>
    <xdr:sp macro="" textlink="">
      <xdr:nvSpPr>
        <xdr:cNvPr id="74" name="テキスト ボックス 73"/>
        <xdr:cNvSpPr txBox="1"/>
      </xdr:nvSpPr>
      <xdr:spPr>
        <a:xfrm>
          <a:off x="4622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26561</xdr:rowOff>
    </xdr:from>
    <xdr:to>
      <xdr:col>22</xdr:col>
      <xdr:colOff>165100</xdr:colOff>
      <xdr:row>15</xdr:row>
      <xdr:rowOff>128161</xdr:rowOff>
    </xdr:to>
    <xdr:sp macro="" textlink="">
      <xdr:nvSpPr>
        <xdr:cNvPr id="75" name="楕円 74"/>
        <xdr:cNvSpPr/>
      </xdr:nvSpPr>
      <xdr:spPr bwMode="auto">
        <a:xfrm>
          <a:off x="4254500" y="2645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138338</xdr:rowOff>
    </xdr:from>
    <xdr:ext cx="762000" cy="259045"/>
    <xdr:sp macro="" textlink="">
      <xdr:nvSpPr>
        <xdr:cNvPr id="76" name="テキスト ボックス 75"/>
        <xdr:cNvSpPr txBox="1"/>
      </xdr:nvSpPr>
      <xdr:spPr>
        <a:xfrm>
          <a:off x="3924300" y="241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15120</xdr:rowOff>
    </xdr:from>
    <xdr:to>
      <xdr:col>19</xdr:col>
      <xdr:colOff>38100</xdr:colOff>
      <xdr:row>15</xdr:row>
      <xdr:rowOff>116720</xdr:rowOff>
    </xdr:to>
    <xdr:sp macro="" textlink="">
      <xdr:nvSpPr>
        <xdr:cNvPr id="77" name="楕円 76"/>
        <xdr:cNvSpPr/>
      </xdr:nvSpPr>
      <xdr:spPr bwMode="auto">
        <a:xfrm>
          <a:off x="3556000" y="2634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126897</xdr:rowOff>
    </xdr:from>
    <xdr:ext cx="762000" cy="259045"/>
    <xdr:sp macro="" textlink="">
      <xdr:nvSpPr>
        <xdr:cNvPr id="78" name="テキスト ボックス 77"/>
        <xdr:cNvSpPr txBox="1"/>
      </xdr:nvSpPr>
      <xdr:spPr>
        <a:xfrm>
          <a:off x="3225800" y="240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64019</xdr:rowOff>
    </xdr:from>
    <xdr:to>
      <xdr:col>15</xdr:col>
      <xdr:colOff>101600</xdr:colOff>
      <xdr:row>15</xdr:row>
      <xdr:rowOff>165619</xdr:rowOff>
    </xdr:to>
    <xdr:sp macro="" textlink="">
      <xdr:nvSpPr>
        <xdr:cNvPr id="79" name="楕円 78"/>
        <xdr:cNvSpPr/>
      </xdr:nvSpPr>
      <xdr:spPr bwMode="auto">
        <a:xfrm>
          <a:off x="2857500" y="2683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4346</xdr:rowOff>
    </xdr:from>
    <xdr:ext cx="762000" cy="259045"/>
    <xdr:sp macro="" textlink="">
      <xdr:nvSpPr>
        <xdr:cNvPr id="80" name="テキスト ボックス 79"/>
        <xdr:cNvSpPr txBox="1"/>
      </xdr:nvSpPr>
      <xdr:spPr>
        <a:xfrm>
          <a:off x="2527300" y="245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326038</xdr:rowOff>
    </xdr:from>
    <xdr:to>
      <xdr:col>29</xdr:col>
      <xdr:colOff>127000</xdr:colOff>
      <xdr:row>38</xdr:row>
      <xdr:rowOff>1156</xdr:rowOff>
    </xdr:to>
    <xdr:cxnSp macro="">
      <xdr:nvCxnSpPr>
        <xdr:cNvPr id="114" name="直線コネクタ 113"/>
        <xdr:cNvCxnSpPr/>
      </xdr:nvCxnSpPr>
      <xdr:spPr bwMode="auto">
        <a:xfrm>
          <a:off x="5003800" y="7450738"/>
          <a:ext cx="647700" cy="18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326038</xdr:rowOff>
    </xdr:from>
    <xdr:to>
      <xdr:col>26</xdr:col>
      <xdr:colOff>50800</xdr:colOff>
      <xdr:row>37</xdr:row>
      <xdr:rowOff>337944</xdr:rowOff>
    </xdr:to>
    <xdr:cxnSp macro="">
      <xdr:nvCxnSpPr>
        <xdr:cNvPr id="117" name="直線コネクタ 116"/>
        <xdr:cNvCxnSpPr/>
      </xdr:nvCxnSpPr>
      <xdr:spPr bwMode="auto">
        <a:xfrm flipV="1">
          <a:off x="4305300" y="7450738"/>
          <a:ext cx="698500" cy="11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337944</xdr:rowOff>
    </xdr:from>
    <xdr:to>
      <xdr:col>22</xdr:col>
      <xdr:colOff>114300</xdr:colOff>
      <xdr:row>38</xdr:row>
      <xdr:rowOff>14391</xdr:rowOff>
    </xdr:to>
    <xdr:cxnSp macro="">
      <xdr:nvCxnSpPr>
        <xdr:cNvPr id="120" name="直線コネクタ 119"/>
        <xdr:cNvCxnSpPr/>
      </xdr:nvCxnSpPr>
      <xdr:spPr bwMode="auto">
        <a:xfrm flipV="1">
          <a:off x="3606800" y="7462644"/>
          <a:ext cx="698500" cy="19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14391</xdr:rowOff>
    </xdr:from>
    <xdr:to>
      <xdr:col>18</xdr:col>
      <xdr:colOff>177800</xdr:colOff>
      <xdr:row>38</xdr:row>
      <xdr:rowOff>19581</xdr:rowOff>
    </xdr:to>
    <xdr:cxnSp macro="">
      <xdr:nvCxnSpPr>
        <xdr:cNvPr id="123" name="直線コネクタ 122"/>
        <xdr:cNvCxnSpPr/>
      </xdr:nvCxnSpPr>
      <xdr:spPr bwMode="auto">
        <a:xfrm flipV="1">
          <a:off x="2908300" y="7481991"/>
          <a:ext cx="698500" cy="5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293256</xdr:rowOff>
    </xdr:from>
    <xdr:to>
      <xdr:col>29</xdr:col>
      <xdr:colOff>177800</xdr:colOff>
      <xdr:row>38</xdr:row>
      <xdr:rowOff>51956</xdr:rowOff>
    </xdr:to>
    <xdr:sp macro="" textlink="">
      <xdr:nvSpPr>
        <xdr:cNvPr id="133" name="楕円 132"/>
        <xdr:cNvSpPr/>
      </xdr:nvSpPr>
      <xdr:spPr bwMode="auto">
        <a:xfrm>
          <a:off x="5600700" y="7417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265333</xdr:rowOff>
    </xdr:from>
    <xdr:ext cx="762000" cy="259045"/>
    <xdr:sp macro="" textlink="">
      <xdr:nvSpPr>
        <xdr:cNvPr id="134" name="人口1人当たり決算額の推移該当値テキスト445"/>
        <xdr:cNvSpPr txBox="1"/>
      </xdr:nvSpPr>
      <xdr:spPr>
        <a:xfrm>
          <a:off x="5740400" y="739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275238</xdr:rowOff>
    </xdr:from>
    <xdr:to>
      <xdr:col>26</xdr:col>
      <xdr:colOff>101600</xdr:colOff>
      <xdr:row>38</xdr:row>
      <xdr:rowOff>33938</xdr:rowOff>
    </xdr:to>
    <xdr:sp macro="" textlink="">
      <xdr:nvSpPr>
        <xdr:cNvPr id="135" name="楕円 134"/>
        <xdr:cNvSpPr/>
      </xdr:nvSpPr>
      <xdr:spPr bwMode="auto">
        <a:xfrm>
          <a:off x="4953000" y="7399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44115</xdr:rowOff>
    </xdr:from>
    <xdr:ext cx="736600" cy="259045"/>
    <xdr:sp macro="" textlink="">
      <xdr:nvSpPr>
        <xdr:cNvPr id="136" name="テキスト ボックス 135"/>
        <xdr:cNvSpPr txBox="1"/>
      </xdr:nvSpPr>
      <xdr:spPr>
        <a:xfrm>
          <a:off x="4622800" y="7168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287144</xdr:rowOff>
    </xdr:from>
    <xdr:to>
      <xdr:col>22</xdr:col>
      <xdr:colOff>165100</xdr:colOff>
      <xdr:row>38</xdr:row>
      <xdr:rowOff>45844</xdr:rowOff>
    </xdr:to>
    <xdr:sp macro="" textlink="">
      <xdr:nvSpPr>
        <xdr:cNvPr id="137" name="楕円 136"/>
        <xdr:cNvSpPr/>
      </xdr:nvSpPr>
      <xdr:spPr bwMode="auto">
        <a:xfrm>
          <a:off x="4254500" y="741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30621</xdr:rowOff>
    </xdr:from>
    <xdr:ext cx="762000" cy="259045"/>
    <xdr:sp macro="" textlink="">
      <xdr:nvSpPr>
        <xdr:cNvPr id="138" name="テキスト ボックス 137"/>
        <xdr:cNvSpPr txBox="1"/>
      </xdr:nvSpPr>
      <xdr:spPr>
        <a:xfrm>
          <a:off x="3924300" y="7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306491</xdr:rowOff>
    </xdr:from>
    <xdr:to>
      <xdr:col>19</xdr:col>
      <xdr:colOff>38100</xdr:colOff>
      <xdr:row>38</xdr:row>
      <xdr:rowOff>65191</xdr:rowOff>
    </xdr:to>
    <xdr:sp macro="" textlink="">
      <xdr:nvSpPr>
        <xdr:cNvPr id="139" name="楕円 138"/>
        <xdr:cNvSpPr/>
      </xdr:nvSpPr>
      <xdr:spPr bwMode="auto">
        <a:xfrm>
          <a:off x="3556000" y="7431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49968</xdr:rowOff>
    </xdr:from>
    <xdr:ext cx="762000" cy="259045"/>
    <xdr:sp macro="" textlink="">
      <xdr:nvSpPr>
        <xdr:cNvPr id="140" name="テキスト ボックス 139"/>
        <xdr:cNvSpPr txBox="1"/>
      </xdr:nvSpPr>
      <xdr:spPr>
        <a:xfrm>
          <a:off x="3225800" y="751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311681</xdr:rowOff>
    </xdr:from>
    <xdr:to>
      <xdr:col>15</xdr:col>
      <xdr:colOff>101600</xdr:colOff>
      <xdr:row>38</xdr:row>
      <xdr:rowOff>70381</xdr:rowOff>
    </xdr:to>
    <xdr:sp macro="" textlink="">
      <xdr:nvSpPr>
        <xdr:cNvPr id="141" name="楕円 140"/>
        <xdr:cNvSpPr/>
      </xdr:nvSpPr>
      <xdr:spPr bwMode="auto">
        <a:xfrm>
          <a:off x="2857500" y="7436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55158</xdr:rowOff>
    </xdr:from>
    <xdr:ext cx="762000" cy="259045"/>
    <xdr:sp macro="" textlink="">
      <xdr:nvSpPr>
        <xdr:cNvPr id="142" name="テキスト ボックス 141"/>
        <xdr:cNvSpPr txBox="1"/>
      </xdr:nvSpPr>
      <xdr:spPr>
        <a:xfrm>
          <a:off x="2527300" y="752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25,977
25,892
139.42
27,034,681
26,358,945
452,546
12,498,667
27,229,485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159948</xdr:rowOff>
    </xdr:from>
    <xdr:to>
      <xdr:col>24</xdr:col>
      <xdr:colOff>63500</xdr:colOff>
      <xdr:row>33</xdr:row>
      <xdr:rowOff>493</xdr:rowOff>
    </xdr:to>
    <xdr:cxnSp macro="">
      <xdr:nvCxnSpPr>
        <xdr:cNvPr id="63" name="直線コネクタ 62"/>
        <xdr:cNvCxnSpPr/>
      </xdr:nvCxnSpPr>
      <xdr:spPr>
        <a:xfrm flipV="1">
          <a:off x="3797300" y="5474898"/>
          <a:ext cx="838200" cy="18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34043</xdr:rowOff>
    </xdr:from>
    <xdr:to>
      <xdr:col>19</xdr:col>
      <xdr:colOff>177800</xdr:colOff>
      <xdr:row>33</xdr:row>
      <xdr:rowOff>493</xdr:rowOff>
    </xdr:to>
    <xdr:cxnSp macro="">
      <xdr:nvCxnSpPr>
        <xdr:cNvPr id="66" name="直線コネクタ 65"/>
        <xdr:cNvCxnSpPr/>
      </xdr:nvCxnSpPr>
      <xdr:spPr>
        <a:xfrm>
          <a:off x="2908300" y="5520443"/>
          <a:ext cx="889000" cy="13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14591</xdr:rowOff>
    </xdr:from>
    <xdr:to>
      <xdr:col>15</xdr:col>
      <xdr:colOff>50800</xdr:colOff>
      <xdr:row>32</xdr:row>
      <xdr:rowOff>34043</xdr:rowOff>
    </xdr:to>
    <xdr:cxnSp macro="">
      <xdr:nvCxnSpPr>
        <xdr:cNvPr id="69" name="直線コネクタ 68"/>
        <xdr:cNvCxnSpPr/>
      </xdr:nvCxnSpPr>
      <xdr:spPr>
        <a:xfrm>
          <a:off x="2019300" y="5500991"/>
          <a:ext cx="889000" cy="1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14591</xdr:rowOff>
    </xdr:from>
    <xdr:to>
      <xdr:col>10</xdr:col>
      <xdr:colOff>114300</xdr:colOff>
      <xdr:row>32</xdr:row>
      <xdr:rowOff>69520</xdr:rowOff>
    </xdr:to>
    <xdr:cxnSp macro="">
      <xdr:nvCxnSpPr>
        <xdr:cNvPr id="72" name="直線コネクタ 71"/>
        <xdr:cNvCxnSpPr/>
      </xdr:nvCxnSpPr>
      <xdr:spPr>
        <a:xfrm flipV="1">
          <a:off x="1130300" y="5500991"/>
          <a:ext cx="889000" cy="5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109148</xdr:rowOff>
    </xdr:from>
    <xdr:to>
      <xdr:col>24</xdr:col>
      <xdr:colOff>114300</xdr:colOff>
      <xdr:row>32</xdr:row>
      <xdr:rowOff>39298</xdr:rowOff>
    </xdr:to>
    <xdr:sp macro="" textlink="">
      <xdr:nvSpPr>
        <xdr:cNvPr id="82" name="楕円 81"/>
        <xdr:cNvSpPr/>
      </xdr:nvSpPr>
      <xdr:spPr>
        <a:xfrm>
          <a:off x="4584700" y="542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24075</xdr:rowOff>
    </xdr:from>
    <xdr:ext cx="599010" cy="259045"/>
    <xdr:sp macro="" textlink="">
      <xdr:nvSpPr>
        <xdr:cNvPr id="83" name="人件費該当値テキスト"/>
        <xdr:cNvSpPr txBox="1"/>
      </xdr:nvSpPr>
      <xdr:spPr>
        <a:xfrm>
          <a:off x="4686300" y="533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121143</xdr:rowOff>
    </xdr:from>
    <xdr:to>
      <xdr:col>20</xdr:col>
      <xdr:colOff>38100</xdr:colOff>
      <xdr:row>33</xdr:row>
      <xdr:rowOff>51293</xdr:rowOff>
    </xdr:to>
    <xdr:sp macro="" textlink="">
      <xdr:nvSpPr>
        <xdr:cNvPr id="84" name="楕円 83"/>
        <xdr:cNvSpPr/>
      </xdr:nvSpPr>
      <xdr:spPr>
        <a:xfrm>
          <a:off x="3746500" y="56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67820</xdr:rowOff>
    </xdr:from>
    <xdr:ext cx="599010" cy="259045"/>
    <xdr:sp macro="" textlink="">
      <xdr:nvSpPr>
        <xdr:cNvPr id="85" name="テキスト ボックス 84"/>
        <xdr:cNvSpPr txBox="1"/>
      </xdr:nvSpPr>
      <xdr:spPr>
        <a:xfrm>
          <a:off x="3497795" y="538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154693</xdr:rowOff>
    </xdr:from>
    <xdr:to>
      <xdr:col>15</xdr:col>
      <xdr:colOff>101600</xdr:colOff>
      <xdr:row>32</xdr:row>
      <xdr:rowOff>84843</xdr:rowOff>
    </xdr:to>
    <xdr:sp macro="" textlink="">
      <xdr:nvSpPr>
        <xdr:cNvPr id="86" name="楕円 85"/>
        <xdr:cNvSpPr/>
      </xdr:nvSpPr>
      <xdr:spPr>
        <a:xfrm>
          <a:off x="2857500" y="546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101370</xdr:rowOff>
    </xdr:from>
    <xdr:ext cx="599010" cy="259045"/>
    <xdr:sp macro="" textlink="">
      <xdr:nvSpPr>
        <xdr:cNvPr id="87" name="テキスト ボックス 86"/>
        <xdr:cNvSpPr txBox="1"/>
      </xdr:nvSpPr>
      <xdr:spPr>
        <a:xfrm>
          <a:off x="2608795" y="524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135241</xdr:rowOff>
    </xdr:from>
    <xdr:to>
      <xdr:col>10</xdr:col>
      <xdr:colOff>165100</xdr:colOff>
      <xdr:row>32</xdr:row>
      <xdr:rowOff>65391</xdr:rowOff>
    </xdr:to>
    <xdr:sp macro="" textlink="">
      <xdr:nvSpPr>
        <xdr:cNvPr id="88" name="楕円 87"/>
        <xdr:cNvSpPr/>
      </xdr:nvSpPr>
      <xdr:spPr>
        <a:xfrm>
          <a:off x="1968500" y="545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81918</xdr:rowOff>
    </xdr:from>
    <xdr:ext cx="599010" cy="259045"/>
    <xdr:sp macro="" textlink="">
      <xdr:nvSpPr>
        <xdr:cNvPr id="89" name="テキスト ボックス 88"/>
        <xdr:cNvSpPr txBox="1"/>
      </xdr:nvSpPr>
      <xdr:spPr>
        <a:xfrm>
          <a:off x="1719795" y="522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18720</xdr:rowOff>
    </xdr:from>
    <xdr:to>
      <xdr:col>6</xdr:col>
      <xdr:colOff>38100</xdr:colOff>
      <xdr:row>32</xdr:row>
      <xdr:rowOff>120320</xdr:rowOff>
    </xdr:to>
    <xdr:sp macro="" textlink="">
      <xdr:nvSpPr>
        <xdr:cNvPr id="90" name="楕円 89"/>
        <xdr:cNvSpPr/>
      </xdr:nvSpPr>
      <xdr:spPr>
        <a:xfrm>
          <a:off x="1079500" y="550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136847</xdr:rowOff>
    </xdr:from>
    <xdr:ext cx="599010" cy="259045"/>
    <xdr:sp macro="" textlink="">
      <xdr:nvSpPr>
        <xdr:cNvPr id="91" name="テキスト ボックス 90"/>
        <xdr:cNvSpPr txBox="1"/>
      </xdr:nvSpPr>
      <xdr:spPr>
        <a:xfrm>
          <a:off x="830795" y="528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106090</xdr:rowOff>
    </xdr:from>
    <xdr:to>
      <xdr:col>24</xdr:col>
      <xdr:colOff>63500</xdr:colOff>
      <xdr:row>56</xdr:row>
      <xdr:rowOff>164193</xdr:rowOff>
    </xdr:to>
    <xdr:cxnSp macro="">
      <xdr:nvCxnSpPr>
        <xdr:cNvPr id="122" name="直線コネクタ 121"/>
        <xdr:cNvCxnSpPr/>
      </xdr:nvCxnSpPr>
      <xdr:spPr>
        <a:xfrm>
          <a:off x="3797300" y="9707290"/>
          <a:ext cx="8382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106090</xdr:rowOff>
    </xdr:from>
    <xdr:to>
      <xdr:col>19</xdr:col>
      <xdr:colOff>177800</xdr:colOff>
      <xdr:row>56</xdr:row>
      <xdr:rowOff>140187</xdr:rowOff>
    </xdr:to>
    <xdr:cxnSp macro="">
      <xdr:nvCxnSpPr>
        <xdr:cNvPr id="125" name="直線コネクタ 124"/>
        <xdr:cNvCxnSpPr/>
      </xdr:nvCxnSpPr>
      <xdr:spPr>
        <a:xfrm flipV="1">
          <a:off x="2908300" y="9707290"/>
          <a:ext cx="889000" cy="3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140187</xdr:rowOff>
    </xdr:from>
    <xdr:to>
      <xdr:col>15</xdr:col>
      <xdr:colOff>50800</xdr:colOff>
      <xdr:row>57</xdr:row>
      <xdr:rowOff>13866</xdr:rowOff>
    </xdr:to>
    <xdr:cxnSp macro="">
      <xdr:nvCxnSpPr>
        <xdr:cNvPr id="128" name="直線コネクタ 127"/>
        <xdr:cNvCxnSpPr/>
      </xdr:nvCxnSpPr>
      <xdr:spPr>
        <a:xfrm flipV="1">
          <a:off x="2019300" y="9741387"/>
          <a:ext cx="889000" cy="4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13866</xdr:rowOff>
    </xdr:from>
    <xdr:to>
      <xdr:col>10</xdr:col>
      <xdr:colOff>114300</xdr:colOff>
      <xdr:row>57</xdr:row>
      <xdr:rowOff>27480</xdr:rowOff>
    </xdr:to>
    <xdr:cxnSp macro="">
      <xdr:nvCxnSpPr>
        <xdr:cNvPr id="131" name="直線コネクタ 130"/>
        <xdr:cNvCxnSpPr/>
      </xdr:nvCxnSpPr>
      <xdr:spPr>
        <a:xfrm flipV="1">
          <a:off x="1130300" y="9786516"/>
          <a:ext cx="889000" cy="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113393</xdr:rowOff>
    </xdr:from>
    <xdr:to>
      <xdr:col>24</xdr:col>
      <xdr:colOff>114300</xdr:colOff>
      <xdr:row>57</xdr:row>
      <xdr:rowOff>43543</xdr:rowOff>
    </xdr:to>
    <xdr:sp macro="" textlink="">
      <xdr:nvSpPr>
        <xdr:cNvPr id="141" name="楕円 140"/>
        <xdr:cNvSpPr/>
      </xdr:nvSpPr>
      <xdr:spPr>
        <a:xfrm>
          <a:off x="4584700" y="971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136270</xdr:rowOff>
    </xdr:from>
    <xdr:ext cx="599010" cy="259045"/>
    <xdr:sp macro="" textlink="">
      <xdr:nvSpPr>
        <xdr:cNvPr id="142" name="物件費該当値テキスト"/>
        <xdr:cNvSpPr txBox="1"/>
      </xdr:nvSpPr>
      <xdr:spPr>
        <a:xfrm>
          <a:off x="4686300" y="956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55290</xdr:rowOff>
    </xdr:from>
    <xdr:to>
      <xdr:col>20</xdr:col>
      <xdr:colOff>38100</xdr:colOff>
      <xdr:row>56</xdr:row>
      <xdr:rowOff>156890</xdr:rowOff>
    </xdr:to>
    <xdr:sp macro="" textlink="">
      <xdr:nvSpPr>
        <xdr:cNvPr id="143" name="楕円 142"/>
        <xdr:cNvSpPr/>
      </xdr:nvSpPr>
      <xdr:spPr>
        <a:xfrm>
          <a:off x="3746500" y="965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1967</xdr:rowOff>
    </xdr:from>
    <xdr:ext cx="599010" cy="259045"/>
    <xdr:sp macro="" textlink="">
      <xdr:nvSpPr>
        <xdr:cNvPr id="144" name="テキスト ボックス 143"/>
        <xdr:cNvSpPr txBox="1"/>
      </xdr:nvSpPr>
      <xdr:spPr>
        <a:xfrm>
          <a:off x="3497795" y="943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89387</xdr:rowOff>
    </xdr:from>
    <xdr:to>
      <xdr:col>15</xdr:col>
      <xdr:colOff>101600</xdr:colOff>
      <xdr:row>57</xdr:row>
      <xdr:rowOff>19537</xdr:rowOff>
    </xdr:to>
    <xdr:sp macro="" textlink="">
      <xdr:nvSpPr>
        <xdr:cNvPr id="145" name="楕円 144"/>
        <xdr:cNvSpPr/>
      </xdr:nvSpPr>
      <xdr:spPr>
        <a:xfrm>
          <a:off x="2857500" y="969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36064</xdr:rowOff>
    </xdr:from>
    <xdr:ext cx="599010" cy="259045"/>
    <xdr:sp macro="" textlink="">
      <xdr:nvSpPr>
        <xdr:cNvPr id="146" name="テキスト ボックス 145"/>
        <xdr:cNvSpPr txBox="1"/>
      </xdr:nvSpPr>
      <xdr:spPr>
        <a:xfrm>
          <a:off x="2608795" y="946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134516</xdr:rowOff>
    </xdr:from>
    <xdr:to>
      <xdr:col>10</xdr:col>
      <xdr:colOff>165100</xdr:colOff>
      <xdr:row>57</xdr:row>
      <xdr:rowOff>64666</xdr:rowOff>
    </xdr:to>
    <xdr:sp macro="" textlink="">
      <xdr:nvSpPr>
        <xdr:cNvPr id="147" name="楕円 146"/>
        <xdr:cNvSpPr/>
      </xdr:nvSpPr>
      <xdr:spPr>
        <a:xfrm>
          <a:off x="1968500" y="97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81193</xdr:rowOff>
    </xdr:from>
    <xdr:ext cx="599010" cy="259045"/>
    <xdr:sp macro="" textlink="">
      <xdr:nvSpPr>
        <xdr:cNvPr id="148" name="テキスト ボックス 147"/>
        <xdr:cNvSpPr txBox="1"/>
      </xdr:nvSpPr>
      <xdr:spPr>
        <a:xfrm>
          <a:off x="1719795" y="95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148130</xdr:rowOff>
    </xdr:from>
    <xdr:to>
      <xdr:col>6</xdr:col>
      <xdr:colOff>38100</xdr:colOff>
      <xdr:row>57</xdr:row>
      <xdr:rowOff>78280</xdr:rowOff>
    </xdr:to>
    <xdr:sp macro="" textlink="">
      <xdr:nvSpPr>
        <xdr:cNvPr id="149" name="楕円 148"/>
        <xdr:cNvSpPr/>
      </xdr:nvSpPr>
      <xdr:spPr>
        <a:xfrm>
          <a:off x="1079500" y="97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94807</xdr:rowOff>
    </xdr:from>
    <xdr:ext cx="599010" cy="259045"/>
    <xdr:sp macro="" textlink="">
      <xdr:nvSpPr>
        <xdr:cNvPr id="150" name="テキスト ボックス 149"/>
        <xdr:cNvSpPr txBox="1"/>
      </xdr:nvSpPr>
      <xdr:spPr>
        <a:xfrm>
          <a:off x="830795" y="952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2978</xdr:rowOff>
    </xdr:from>
    <xdr:to>
      <xdr:col>24</xdr:col>
      <xdr:colOff>63500</xdr:colOff>
      <xdr:row>78</xdr:row>
      <xdr:rowOff>54414</xdr:rowOff>
    </xdr:to>
    <xdr:cxnSp macro="">
      <xdr:nvCxnSpPr>
        <xdr:cNvPr id="179" name="直線コネクタ 178"/>
        <xdr:cNvCxnSpPr/>
      </xdr:nvCxnSpPr>
      <xdr:spPr>
        <a:xfrm flipV="1">
          <a:off x="3797300" y="13376078"/>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54414</xdr:rowOff>
    </xdr:from>
    <xdr:to>
      <xdr:col>19</xdr:col>
      <xdr:colOff>177800</xdr:colOff>
      <xdr:row>78</xdr:row>
      <xdr:rowOff>82055</xdr:rowOff>
    </xdr:to>
    <xdr:cxnSp macro="">
      <xdr:nvCxnSpPr>
        <xdr:cNvPr id="182" name="直線コネクタ 181"/>
        <xdr:cNvCxnSpPr/>
      </xdr:nvCxnSpPr>
      <xdr:spPr>
        <a:xfrm flipV="1">
          <a:off x="2908300" y="13427514"/>
          <a:ext cx="889000" cy="2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82055</xdr:rowOff>
    </xdr:from>
    <xdr:to>
      <xdr:col>15</xdr:col>
      <xdr:colOff>50800</xdr:colOff>
      <xdr:row>78</xdr:row>
      <xdr:rowOff>143224</xdr:rowOff>
    </xdr:to>
    <xdr:cxnSp macro="">
      <xdr:nvCxnSpPr>
        <xdr:cNvPr id="185" name="直線コネクタ 184"/>
        <xdr:cNvCxnSpPr/>
      </xdr:nvCxnSpPr>
      <xdr:spPr>
        <a:xfrm flipV="1">
          <a:off x="2019300" y="13455155"/>
          <a:ext cx="889000" cy="6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143224</xdr:rowOff>
    </xdr:from>
    <xdr:to>
      <xdr:col>10</xdr:col>
      <xdr:colOff>114300</xdr:colOff>
      <xdr:row>78</xdr:row>
      <xdr:rowOff>157511</xdr:rowOff>
    </xdr:to>
    <xdr:cxnSp macro="">
      <xdr:nvCxnSpPr>
        <xdr:cNvPr id="188" name="直線コネクタ 187"/>
        <xdr:cNvCxnSpPr/>
      </xdr:nvCxnSpPr>
      <xdr:spPr>
        <a:xfrm flipV="1">
          <a:off x="1130300" y="13516324"/>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123628</xdr:rowOff>
    </xdr:from>
    <xdr:to>
      <xdr:col>24</xdr:col>
      <xdr:colOff>114300</xdr:colOff>
      <xdr:row>78</xdr:row>
      <xdr:rowOff>53778</xdr:rowOff>
    </xdr:to>
    <xdr:sp macro="" textlink="">
      <xdr:nvSpPr>
        <xdr:cNvPr id="198" name="楕円 197"/>
        <xdr:cNvSpPr/>
      </xdr:nvSpPr>
      <xdr:spPr>
        <a:xfrm>
          <a:off x="4584700" y="133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146505</xdr:rowOff>
    </xdr:from>
    <xdr:ext cx="534377" cy="259045"/>
    <xdr:sp macro="" textlink="">
      <xdr:nvSpPr>
        <xdr:cNvPr id="199" name="維持補修費該当値テキスト"/>
        <xdr:cNvSpPr txBox="1"/>
      </xdr:nvSpPr>
      <xdr:spPr>
        <a:xfrm>
          <a:off x="4686300" y="131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3614</xdr:rowOff>
    </xdr:from>
    <xdr:to>
      <xdr:col>20</xdr:col>
      <xdr:colOff>38100</xdr:colOff>
      <xdr:row>78</xdr:row>
      <xdr:rowOff>105214</xdr:rowOff>
    </xdr:to>
    <xdr:sp macro="" textlink="">
      <xdr:nvSpPr>
        <xdr:cNvPr id="200" name="楕円 199"/>
        <xdr:cNvSpPr/>
      </xdr:nvSpPr>
      <xdr:spPr>
        <a:xfrm>
          <a:off x="3746500" y="133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121741</xdr:rowOff>
    </xdr:from>
    <xdr:ext cx="469744" cy="259045"/>
    <xdr:sp macro="" textlink="">
      <xdr:nvSpPr>
        <xdr:cNvPr id="201" name="テキスト ボックス 200"/>
        <xdr:cNvSpPr txBox="1"/>
      </xdr:nvSpPr>
      <xdr:spPr>
        <a:xfrm>
          <a:off x="3562428" y="131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31255</xdr:rowOff>
    </xdr:from>
    <xdr:to>
      <xdr:col>15</xdr:col>
      <xdr:colOff>101600</xdr:colOff>
      <xdr:row>78</xdr:row>
      <xdr:rowOff>132855</xdr:rowOff>
    </xdr:to>
    <xdr:sp macro="" textlink="">
      <xdr:nvSpPr>
        <xdr:cNvPr id="202" name="楕円 201"/>
        <xdr:cNvSpPr/>
      </xdr:nvSpPr>
      <xdr:spPr>
        <a:xfrm>
          <a:off x="2857500" y="134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123982</xdr:rowOff>
    </xdr:from>
    <xdr:ext cx="469744" cy="259045"/>
    <xdr:sp macro="" textlink="">
      <xdr:nvSpPr>
        <xdr:cNvPr id="203" name="テキスト ボックス 202"/>
        <xdr:cNvSpPr txBox="1"/>
      </xdr:nvSpPr>
      <xdr:spPr>
        <a:xfrm>
          <a:off x="2673428" y="134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92424</xdr:rowOff>
    </xdr:from>
    <xdr:to>
      <xdr:col>10</xdr:col>
      <xdr:colOff>165100</xdr:colOff>
      <xdr:row>79</xdr:row>
      <xdr:rowOff>22574</xdr:rowOff>
    </xdr:to>
    <xdr:sp macro="" textlink="">
      <xdr:nvSpPr>
        <xdr:cNvPr id="204" name="楕円 203"/>
        <xdr:cNvSpPr/>
      </xdr:nvSpPr>
      <xdr:spPr>
        <a:xfrm>
          <a:off x="1968500" y="134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13701</xdr:rowOff>
    </xdr:from>
    <xdr:ext cx="469744" cy="259045"/>
    <xdr:sp macro="" textlink="">
      <xdr:nvSpPr>
        <xdr:cNvPr id="205" name="テキスト ボックス 204"/>
        <xdr:cNvSpPr txBox="1"/>
      </xdr:nvSpPr>
      <xdr:spPr>
        <a:xfrm>
          <a:off x="1784428" y="1355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106711</xdr:rowOff>
    </xdr:from>
    <xdr:to>
      <xdr:col>6</xdr:col>
      <xdr:colOff>38100</xdr:colOff>
      <xdr:row>79</xdr:row>
      <xdr:rowOff>36861</xdr:rowOff>
    </xdr:to>
    <xdr:sp macro="" textlink="">
      <xdr:nvSpPr>
        <xdr:cNvPr id="206" name="楕円 205"/>
        <xdr:cNvSpPr/>
      </xdr:nvSpPr>
      <xdr:spPr>
        <a:xfrm>
          <a:off x="1079500" y="134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27988</xdr:rowOff>
    </xdr:from>
    <xdr:ext cx="469744" cy="259045"/>
    <xdr:sp macro="" textlink="">
      <xdr:nvSpPr>
        <xdr:cNvPr id="207" name="テキスト ボックス 206"/>
        <xdr:cNvSpPr txBox="1"/>
      </xdr:nvSpPr>
      <xdr:spPr>
        <a:xfrm>
          <a:off x="895428" y="1357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77673</xdr:rowOff>
    </xdr:from>
    <xdr:to>
      <xdr:col>24</xdr:col>
      <xdr:colOff>63500</xdr:colOff>
      <xdr:row>95</xdr:row>
      <xdr:rowOff>123571</xdr:rowOff>
    </xdr:to>
    <xdr:cxnSp macro="">
      <xdr:nvCxnSpPr>
        <xdr:cNvPr id="237" name="直線コネクタ 236"/>
        <xdr:cNvCxnSpPr/>
      </xdr:nvCxnSpPr>
      <xdr:spPr>
        <a:xfrm>
          <a:off x="3797300" y="16365423"/>
          <a:ext cx="838200" cy="4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77673</xdr:rowOff>
    </xdr:from>
    <xdr:to>
      <xdr:col>19</xdr:col>
      <xdr:colOff>177800</xdr:colOff>
      <xdr:row>96</xdr:row>
      <xdr:rowOff>89255</xdr:rowOff>
    </xdr:to>
    <xdr:cxnSp macro="">
      <xdr:nvCxnSpPr>
        <xdr:cNvPr id="240" name="直線コネクタ 239"/>
        <xdr:cNvCxnSpPr/>
      </xdr:nvCxnSpPr>
      <xdr:spPr>
        <a:xfrm flipV="1">
          <a:off x="2908300" y="16365423"/>
          <a:ext cx="889000" cy="18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89255</xdr:rowOff>
    </xdr:from>
    <xdr:to>
      <xdr:col>15</xdr:col>
      <xdr:colOff>50800</xdr:colOff>
      <xdr:row>96</xdr:row>
      <xdr:rowOff>99988</xdr:rowOff>
    </xdr:to>
    <xdr:cxnSp macro="">
      <xdr:nvCxnSpPr>
        <xdr:cNvPr id="243" name="直線コネクタ 242"/>
        <xdr:cNvCxnSpPr/>
      </xdr:nvCxnSpPr>
      <xdr:spPr>
        <a:xfrm flipV="1">
          <a:off x="2019300" y="16548455"/>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99988</xdr:rowOff>
    </xdr:from>
    <xdr:to>
      <xdr:col>10</xdr:col>
      <xdr:colOff>114300</xdr:colOff>
      <xdr:row>96</xdr:row>
      <xdr:rowOff>108445</xdr:rowOff>
    </xdr:to>
    <xdr:cxnSp macro="">
      <xdr:nvCxnSpPr>
        <xdr:cNvPr id="246" name="直線コネクタ 245"/>
        <xdr:cNvCxnSpPr/>
      </xdr:nvCxnSpPr>
      <xdr:spPr>
        <a:xfrm flipV="1">
          <a:off x="1130300" y="16559188"/>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72771</xdr:rowOff>
    </xdr:from>
    <xdr:to>
      <xdr:col>24</xdr:col>
      <xdr:colOff>114300</xdr:colOff>
      <xdr:row>96</xdr:row>
      <xdr:rowOff>2921</xdr:rowOff>
    </xdr:to>
    <xdr:sp macro="" textlink="">
      <xdr:nvSpPr>
        <xdr:cNvPr id="256" name="楕円 255"/>
        <xdr:cNvSpPr/>
      </xdr:nvSpPr>
      <xdr:spPr>
        <a:xfrm>
          <a:off x="4584700" y="163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95648</xdr:rowOff>
    </xdr:from>
    <xdr:ext cx="599010" cy="259045"/>
    <xdr:sp macro="" textlink="">
      <xdr:nvSpPr>
        <xdr:cNvPr id="257" name="扶助費該当値テキスト"/>
        <xdr:cNvSpPr txBox="1"/>
      </xdr:nvSpPr>
      <xdr:spPr>
        <a:xfrm>
          <a:off x="4686300" y="1621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26873</xdr:rowOff>
    </xdr:from>
    <xdr:to>
      <xdr:col>20</xdr:col>
      <xdr:colOff>38100</xdr:colOff>
      <xdr:row>95</xdr:row>
      <xdr:rowOff>128473</xdr:rowOff>
    </xdr:to>
    <xdr:sp macro="" textlink="">
      <xdr:nvSpPr>
        <xdr:cNvPr id="258" name="楕円 257"/>
        <xdr:cNvSpPr/>
      </xdr:nvSpPr>
      <xdr:spPr>
        <a:xfrm>
          <a:off x="3746500" y="1631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145000</xdr:rowOff>
    </xdr:from>
    <xdr:ext cx="599010" cy="259045"/>
    <xdr:sp macro="" textlink="">
      <xdr:nvSpPr>
        <xdr:cNvPr id="259" name="テキスト ボックス 258"/>
        <xdr:cNvSpPr txBox="1"/>
      </xdr:nvSpPr>
      <xdr:spPr>
        <a:xfrm>
          <a:off x="3497795" y="16089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38455</xdr:rowOff>
    </xdr:from>
    <xdr:to>
      <xdr:col>15</xdr:col>
      <xdr:colOff>101600</xdr:colOff>
      <xdr:row>96</xdr:row>
      <xdr:rowOff>140055</xdr:rowOff>
    </xdr:to>
    <xdr:sp macro="" textlink="">
      <xdr:nvSpPr>
        <xdr:cNvPr id="260" name="楕円 259"/>
        <xdr:cNvSpPr/>
      </xdr:nvSpPr>
      <xdr:spPr>
        <a:xfrm>
          <a:off x="2857500" y="1649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131182</xdr:rowOff>
    </xdr:from>
    <xdr:ext cx="534377" cy="259045"/>
    <xdr:sp macro="" textlink="">
      <xdr:nvSpPr>
        <xdr:cNvPr id="261" name="テキスト ボックス 260"/>
        <xdr:cNvSpPr txBox="1"/>
      </xdr:nvSpPr>
      <xdr:spPr>
        <a:xfrm>
          <a:off x="2641111" y="1659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49188</xdr:rowOff>
    </xdr:from>
    <xdr:to>
      <xdr:col>10</xdr:col>
      <xdr:colOff>165100</xdr:colOff>
      <xdr:row>96</xdr:row>
      <xdr:rowOff>150788</xdr:rowOff>
    </xdr:to>
    <xdr:sp macro="" textlink="">
      <xdr:nvSpPr>
        <xdr:cNvPr id="262" name="楕円 261"/>
        <xdr:cNvSpPr/>
      </xdr:nvSpPr>
      <xdr:spPr>
        <a:xfrm>
          <a:off x="1968500" y="1650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141915</xdr:rowOff>
    </xdr:from>
    <xdr:ext cx="534377" cy="259045"/>
    <xdr:sp macro="" textlink="">
      <xdr:nvSpPr>
        <xdr:cNvPr id="263" name="テキスト ボックス 262"/>
        <xdr:cNvSpPr txBox="1"/>
      </xdr:nvSpPr>
      <xdr:spPr>
        <a:xfrm>
          <a:off x="1752111" y="1660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57645</xdr:rowOff>
    </xdr:from>
    <xdr:to>
      <xdr:col>6</xdr:col>
      <xdr:colOff>38100</xdr:colOff>
      <xdr:row>96</xdr:row>
      <xdr:rowOff>159245</xdr:rowOff>
    </xdr:to>
    <xdr:sp macro="" textlink="">
      <xdr:nvSpPr>
        <xdr:cNvPr id="264" name="楕円 263"/>
        <xdr:cNvSpPr/>
      </xdr:nvSpPr>
      <xdr:spPr>
        <a:xfrm>
          <a:off x="1079500" y="1651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150372</xdr:rowOff>
    </xdr:from>
    <xdr:ext cx="534377" cy="259045"/>
    <xdr:sp macro="" textlink="">
      <xdr:nvSpPr>
        <xdr:cNvPr id="265" name="テキスト ボックス 264"/>
        <xdr:cNvSpPr txBox="1"/>
      </xdr:nvSpPr>
      <xdr:spPr>
        <a:xfrm>
          <a:off x="863111" y="166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137865</xdr:rowOff>
    </xdr:from>
    <xdr:to>
      <xdr:col>55</xdr:col>
      <xdr:colOff>0</xdr:colOff>
      <xdr:row>37</xdr:row>
      <xdr:rowOff>52623</xdr:rowOff>
    </xdr:to>
    <xdr:cxnSp macro="">
      <xdr:nvCxnSpPr>
        <xdr:cNvPr id="296" name="直線コネクタ 295"/>
        <xdr:cNvCxnSpPr/>
      </xdr:nvCxnSpPr>
      <xdr:spPr>
        <a:xfrm flipV="1">
          <a:off x="9639300" y="5967165"/>
          <a:ext cx="838200" cy="4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40210</xdr:rowOff>
    </xdr:from>
    <xdr:to>
      <xdr:col>50</xdr:col>
      <xdr:colOff>114300</xdr:colOff>
      <xdr:row>37</xdr:row>
      <xdr:rowOff>52623</xdr:rowOff>
    </xdr:to>
    <xdr:cxnSp macro="">
      <xdr:nvCxnSpPr>
        <xdr:cNvPr id="299" name="直線コネクタ 298"/>
        <xdr:cNvCxnSpPr/>
      </xdr:nvCxnSpPr>
      <xdr:spPr>
        <a:xfrm>
          <a:off x="8750300" y="6383860"/>
          <a:ext cx="8890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31311</xdr:rowOff>
    </xdr:from>
    <xdr:to>
      <xdr:col>45</xdr:col>
      <xdr:colOff>177800</xdr:colOff>
      <xdr:row>37</xdr:row>
      <xdr:rowOff>40210</xdr:rowOff>
    </xdr:to>
    <xdr:cxnSp macro="">
      <xdr:nvCxnSpPr>
        <xdr:cNvPr id="302" name="直線コネクタ 301"/>
        <xdr:cNvCxnSpPr/>
      </xdr:nvCxnSpPr>
      <xdr:spPr>
        <a:xfrm>
          <a:off x="7861300" y="6374961"/>
          <a:ext cx="889000" cy="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31311</xdr:rowOff>
    </xdr:from>
    <xdr:to>
      <xdr:col>41</xdr:col>
      <xdr:colOff>50800</xdr:colOff>
      <xdr:row>37</xdr:row>
      <xdr:rowOff>158488</xdr:rowOff>
    </xdr:to>
    <xdr:cxnSp macro="">
      <xdr:nvCxnSpPr>
        <xdr:cNvPr id="305" name="直線コネクタ 304"/>
        <xdr:cNvCxnSpPr/>
      </xdr:nvCxnSpPr>
      <xdr:spPr>
        <a:xfrm flipV="1">
          <a:off x="6972300" y="6374961"/>
          <a:ext cx="889000" cy="12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87065</xdr:rowOff>
    </xdr:from>
    <xdr:to>
      <xdr:col>55</xdr:col>
      <xdr:colOff>50800</xdr:colOff>
      <xdr:row>35</xdr:row>
      <xdr:rowOff>17215</xdr:rowOff>
    </xdr:to>
    <xdr:sp macro="" textlink="">
      <xdr:nvSpPr>
        <xdr:cNvPr id="315" name="楕円 314"/>
        <xdr:cNvSpPr/>
      </xdr:nvSpPr>
      <xdr:spPr>
        <a:xfrm>
          <a:off x="10426700" y="591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109942</xdr:rowOff>
    </xdr:from>
    <xdr:ext cx="599010" cy="259045"/>
    <xdr:sp macro="" textlink="">
      <xdr:nvSpPr>
        <xdr:cNvPr id="316" name="補助費等該当値テキスト"/>
        <xdr:cNvSpPr txBox="1"/>
      </xdr:nvSpPr>
      <xdr:spPr>
        <a:xfrm>
          <a:off x="10528300" y="57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1823</xdr:rowOff>
    </xdr:from>
    <xdr:to>
      <xdr:col>50</xdr:col>
      <xdr:colOff>165100</xdr:colOff>
      <xdr:row>37</xdr:row>
      <xdr:rowOff>103423</xdr:rowOff>
    </xdr:to>
    <xdr:sp macro="" textlink="">
      <xdr:nvSpPr>
        <xdr:cNvPr id="317" name="楕円 316"/>
        <xdr:cNvSpPr/>
      </xdr:nvSpPr>
      <xdr:spPr>
        <a:xfrm>
          <a:off x="9588500" y="634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119950</xdr:rowOff>
    </xdr:from>
    <xdr:ext cx="599010" cy="259045"/>
    <xdr:sp macro="" textlink="">
      <xdr:nvSpPr>
        <xdr:cNvPr id="318" name="テキスト ボックス 317"/>
        <xdr:cNvSpPr txBox="1"/>
      </xdr:nvSpPr>
      <xdr:spPr>
        <a:xfrm>
          <a:off x="9339795" y="61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160860</xdr:rowOff>
    </xdr:from>
    <xdr:to>
      <xdr:col>46</xdr:col>
      <xdr:colOff>38100</xdr:colOff>
      <xdr:row>37</xdr:row>
      <xdr:rowOff>91010</xdr:rowOff>
    </xdr:to>
    <xdr:sp macro="" textlink="">
      <xdr:nvSpPr>
        <xdr:cNvPr id="319" name="楕円 318"/>
        <xdr:cNvSpPr/>
      </xdr:nvSpPr>
      <xdr:spPr>
        <a:xfrm>
          <a:off x="8699500" y="633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107537</xdr:rowOff>
    </xdr:from>
    <xdr:ext cx="599010" cy="259045"/>
    <xdr:sp macro="" textlink="">
      <xdr:nvSpPr>
        <xdr:cNvPr id="320" name="テキスト ボックス 319"/>
        <xdr:cNvSpPr txBox="1"/>
      </xdr:nvSpPr>
      <xdr:spPr>
        <a:xfrm>
          <a:off x="8450795" y="6108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151961</xdr:rowOff>
    </xdr:from>
    <xdr:to>
      <xdr:col>41</xdr:col>
      <xdr:colOff>101600</xdr:colOff>
      <xdr:row>37</xdr:row>
      <xdr:rowOff>82111</xdr:rowOff>
    </xdr:to>
    <xdr:sp macro="" textlink="">
      <xdr:nvSpPr>
        <xdr:cNvPr id="321" name="楕円 320"/>
        <xdr:cNvSpPr/>
      </xdr:nvSpPr>
      <xdr:spPr>
        <a:xfrm>
          <a:off x="7810500" y="63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98638</xdr:rowOff>
    </xdr:from>
    <xdr:ext cx="599010" cy="259045"/>
    <xdr:sp macro="" textlink="">
      <xdr:nvSpPr>
        <xdr:cNvPr id="322" name="テキスト ボックス 321"/>
        <xdr:cNvSpPr txBox="1"/>
      </xdr:nvSpPr>
      <xdr:spPr>
        <a:xfrm>
          <a:off x="7561795" y="609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107688</xdr:rowOff>
    </xdr:from>
    <xdr:to>
      <xdr:col>36</xdr:col>
      <xdr:colOff>165100</xdr:colOff>
      <xdr:row>38</xdr:row>
      <xdr:rowOff>37838</xdr:rowOff>
    </xdr:to>
    <xdr:sp macro="" textlink="">
      <xdr:nvSpPr>
        <xdr:cNvPr id="323" name="楕円 322"/>
        <xdr:cNvSpPr/>
      </xdr:nvSpPr>
      <xdr:spPr>
        <a:xfrm>
          <a:off x="6921500" y="645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54365</xdr:rowOff>
    </xdr:from>
    <xdr:ext cx="534377" cy="259045"/>
    <xdr:sp macro="" textlink="">
      <xdr:nvSpPr>
        <xdr:cNvPr id="324" name="テキスト ボックス 323"/>
        <xdr:cNvSpPr txBox="1"/>
      </xdr:nvSpPr>
      <xdr:spPr>
        <a:xfrm>
          <a:off x="6705111" y="62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116853</xdr:rowOff>
    </xdr:from>
    <xdr:to>
      <xdr:col>55</xdr:col>
      <xdr:colOff>0</xdr:colOff>
      <xdr:row>55</xdr:row>
      <xdr:rowOff>88096</xdr:rowOff>
    </xdr:to>
    <xdr:cxnSp macro="">
      <xdr:nvCxnSpPr>
        <xdr:cNvPr id="351" name="直線コネクタ 350"/>
        <xdr:cNvCxnSpPr/>
      </xdr:nvCxnSpPr>
      <xdr:spPr>
        <a:xfrm>
          <a:off x="9639300" y="9203703"/>
          <a:ext cx="838200" cy="31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116853</xdr:rowOff>
    </xdr:from>
    <xdr:to>
      <xdr:col>50</xdr:col>
      <xdr:colOff>114300</xdr:colOff>
      <xdr:row>54</xdr:row>
      <xdr:rowOff>92110</xdr:rowOff>
    </xdr:to>
    <xdr:cxnSp macro="">
      <xdr:nvCxnSpPr>
        <xdr:cNvPr id="354" name="直線コネクタ 353"/>
        <xdr:cNvCxnSpPr/>
      </xdr:nvCxnSpPr>
      <xdr:spPr>
        <a:xfrm flipV="1">
          <a:off x="8750300" y="9203703"/>
          <a:ext cx="889000" cy="14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80401</xdr:rowOff>
    </xdr:from>
    <xdr:to>
      <xdr:col>45</xdr:col>
      <xdr:colOff>177800</xdr:colOff>
      <xdr:row>54</xdr:row>
      <xdr:rowOff>92110</xdr:rowOff>
    </xdr:to>
    <xdr:cxnSp macro="">
      <xdr:nvCxnSpPr>
        <xdr:cNvPr id="357" name="直線コネクタ 356"/>
        <xdr:cNvCxnSpPr/>
      </xdr:nvCxnSpPr>
      <xdr:spPr>
        <a:xfrm>
          <a:off x="7861300" y="9338701"/>
          <a:ext cx="889000" cy="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80401</xdr:rowOff>
    </xdr:from>
    <xdr:to>
      <xdr:col>41</xdr:col>
      <xdr:colOff>50800</xdr:colOff>
      <xdr:row>55</xdr:row>
      <xdr:rowOff>124269</xdr:rowOff>
    </xdr:to>
    <xdr:cxnSp macro="">
      <xdr:nvCxnSpPr>
        <xdr:cNvPr id="360" name="直線コネクタ 359"/>
        <xdr:cNvCxnSpPr/>
      </xdr:nvCxnSpPr>
      <xdr:spPr>
        <a:xfrm flipV="1">
          <a:off x="6972300" y="9338701"/>
          <a:ext cx="889000" cy="21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37296</xdr:rowOff>
    </xdr:from>
    <xdr:to>
      <xdr:col>55</xdr:col>
      <xdr:colOff>50800</xdr:colOff>
      <xdr:row>55</xdr:row>
      <xdr:rowOff>138896</xdr:rowOff>
    </xdr:to>
    <xdr:sp macro="" textlink="">
      <xdr:nvSpPr>
        <xdr:cNvPr id="370" name="楕円 369"/>
        <xdr:cNvSpPr/>
      </xdr:nvSpPr>
      <xdr:spPr>
        <a:xfrm>
          <a:off x="10426700" y="94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60173</xdr:rowOff>
    </xdr:from>
    <xdr:ext cx="599010" cy="259045"/>
    <xdr:sp macro="" textlink="">
      <xdr:nvSpPr>
        <xdr:cNvPr id="371" name="普通建設事業費該当値テキスト"/>
        <xdr:cNvSpPr txBox="1"/>
      </xdr:nvSpPr>
      <xdr:spPr>
        <a:xfrm>
          <a:off x="10528300" y="931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66053</xdr:rowOff>
    </xdr:from>
    <xdr:to>
      <xdr:col>50</xdr:col>
      <xdr:colOff>165100</xdr:colOff>
      <xdr:row>53</xdr:row>
      <xdr:rowOff>167653</xdr:rowOff>
    </xdr:to>
    <xdr:sp macro="" textlink="">
      <xdr:nvSpPr>
        <xdr:cNvPr id="372" name="楕円 371"/>
        <xdr:cNvSpPr/>
      </xdr:nvSpPr>
      <xdr:spPr>
        <a:xfrm>
          <a:off x="9588500" y="915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12730</xdr:rowOff>
    </xdr:from>
    <xdr:ext cx="599010" cy="259045"/>
    <xdr:sp macro="" textlink="">
      <xdr:nvSpPr>
        <xdr:cNvPr id="373" name="テキスト ボックス 372"/>
        <xdr:cNvSpPr txBox="1"/>
      </xdr:nvSpPr>
      <xdr:spPr>
        <a:xfrm>
          <a:off x="9339795" y="892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41310</xdr:rowOff>
    </xdr:from>
    <xdr:to>
      <xdr:col>46</xdr:col>
      <xdr:colOff>38100</xdr:colOff>
      <xdr:row>54</xdr:row>
      <xdr:rowOff>142910</xdr:rowOff>
    </xdr:to>
    <xdr:sp macro="" textlink="">
      <xdr:nvSpPr>
        <xdr:cNvPr id="374" name="楕円 373"/>
        <xdr:cNvSpPr/>
      </xdr:nvSpPr>
      <xdr:spPr>
        <a:xfrm>
          <a:off x="8699500" y="929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159437</xdr:rowOff>
    </xdr:from>
    <xdr:ext cx="599010" cy="259045"/>
    <xdr:sp macro="" textlink="">
      <xdr:nvSpPr>
        <xdr:cNvPr id="375" name="テキスト ボックス 374"/>
        <xdr:cNvSpPr txBox="1"/>
      </xdr:nvSpPr>
      <xdr:spPr>
        <a:xfrm>
          <a:off x="8450795" y="907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29601</xdr:rowOff>
    </xdr:from>
    <xdr:to>
      <xdr:col>41</xdr:col>
      <xdr:colOff>101600</xdr:colOff>
      <xdr:row>54</xdr:row>
      <xdr:rowOff>131201</xdr:rowOff>
    </xdr:to>
    <xdr:sp macro="" textlink="">
      <xdr:nvSpPr>
        <xdr:cNvPr id="376" name="楕円 375"/>
        <xdr:cNvSpPr/>
      </xdr:nvSpPr>
      <xdr:spPr>
        <a:xfrm>
          <a:off x="7810500" y="928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147728</xdr:rowOff>
    </xdr:from>
    <xdr:ext cx="599010" cy="259045"/>
    <xdr:sp macro="" textlink="">
      <xdr:nvSpPr>
        <xdr:cNvPr id="377" name="テキスト ボックス 376"/>
        <xdr:cNvSpPr txBox="1"/>
      </xdr:nvSpPr>
      <xdr:spPr>
        <a:xfrm>
          <a:off x="7561795" y="906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73469</xdr:rowOff>
    </xdr:from>
    <xdr:to>
      <xdr:col>36</xdr:col>
      <xdr:colOff>165100</xdr:colOff>
      <xdr:row>56</xdr:row>
      <xdr:rowOff>3619</xdr:rowOff>
    </xdr:to>
    <xdr:sp macro="" textlink="">
      <xdr:nvSpPr>
        <xdr:cNvPr id="378" name="楕円 377"/>
        <xdr:cNvSpPr/>
      </xdr:nvSpPr>
      <xdr:spPr>
        <a:xfrm>
          <a:off x="6921500" y="950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20146</xdr:rowOff>
    </xdr:from>
    <xdr:ext cx="599010" cy="259045"/>
    <xdr:sp macro="" textlink="">
      <xdr:nvSpPr>
        <xdr:cNvPr id="379" name="テキスト ボックス 378"/>
        <xdr:cNvSpPr txBox="1"/>
      </xdr:nvSpPr>
      <xdr:spPr>
        <a:xfrm>
          <a:off x="6672795" y="927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49687</xdr:rowOff>
    </xdr:from>
    <xdr:to>
      <xdr:col>55</xdr:col>
      <xdr:colOff>0</xdr:colOff>
      <xdr:row>78</xdr:row>
      <xdr:rowOff>14875</xdr:rowOff>
    </xdr:to>
    <xdr:cxnSp macro="">
      <xdr:nvCxnSpPr>
        <xdr:cNvPr id="406" name="直線コネクタ 405"/>
        <xdr:cNvCxnSpPr/>
      </xdr:nvCxnSpPr>
      <xdr:spPr>
        <a:xfrm>
          <a:off x="9639300" y="13079887"/>
          <a:ext cx="838200" cy="30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49687</xdr:rowOff>
    </xdr:from>
    <xdr:to>
      <xdr:col>50</xdr:col>
      <xdr:colOff>114300</xdr:colOff>
      <xdr:row>76</xdr:row>
      <xdr:rowOff>160138</xdr:rowOff>
    </xdr:to>
    <xdr:cxnSp macro="">
      <xdr:nvCxnSpPr>
        <xdr:cNvPr id="409" name="直線コネクタ 408"/>
        <xdr:cNvCxnSpPr/>
      </xdr:nvCxnSpPr>
      <xdr:spPr>
        <a:xfrm flipV="1">
          <a:off x="8750300" y="13079887"/>
          <a:ext cx="889000" cy="1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75344</xdr:rowOff>
    </xdr:from>
    <xdr:to>
      <xdr:col>45</xdr:col>
      <xdr:colOff>177800</xdr:colOff>
      <xdr:row>76</xdr:row>
      <xdr:rowOff>160138</xdr:rowOff>
    </xdr:to>
    <xdr:cxnSp macro="">
      <xdr:nvCxnSpPr>
        <xdr:cNvPr id="412" name="直線コネクタ 411"/>
        <xdr:cNvCxnSpPr/>
      </xdr:nvCxnSpPr>
      <xdr:spPr>
        <a:xfrm>
          <a:off x="7861300" y="12934094"/>
          <a:ext cx="889000" cy="25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75344</xdr:rowOff>
    </xdr:from>
    <xdr:to>
      <xdr:col>41</xdr:col>
      <xdr:colOff>50800</xdr:colOff>
      <xdr:row>76</xdr:row>
      <xdr:rowOff>122610</xdr:rowOff>
    </xdr:to>
    <xdr:cxnSp macro="">
      <xdr:nvCxnSpPr>
        <xdr:cNvPr id="415" name="直線コネクタ 414"/>
        <xdr:cNvCxnSpPr/>
      </xdr:nvCxnSpPr>
      <xdr:spPr>
        <a:xfrm flipV="1">
          <a:off x="6972300" y="12934094"/>
          <a:ext cx="889000" cy="21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135525</xdr:rowOff>
    </xdr:from>
    <xdr:to>
      <xdr:col>55</xdr:col>
      <xdr:colOff>50800</xdr:colOff>
      <xdr:row>78</xdr:row>
      <xdr:rowOff>65675</xdr:rowOff>
    </xdr:to>
    <xdr:sp macro="" textlink="">
      <xdr:nvSpPr>
        <xdr:cNvPr id="425" name="楕円 424"/>
        <xdr:cNvSpPr/>
      </xdr:nvSpPr>
      <xdr:spPr>
        <a:xfrm>
          <a:off x="10426700" y="133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50452</xdr:rowOff>
    </xdr:from>
    <xdr:ext cx="534377" cy="259045"/>
    <xdr:sp macro="" textlink="">
      <xdr:nvSpPr>
        <xdr:cNvPr id="426" name="普通建設事業費 （ うち新規整備　）該当値テキスト"/>
        <xdr:cNvSpPr txBox="1"/>
      </xdr:nvSpPr>
      <xdr:spPr>
        <a:xfrm>
          <a:off x="10528300" y="1325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170337</xdr:rowOff>
    </xdr:from>
    <xdr:to>
      <xdr:col>50</xdr:col>
      <xdr:colOff>165100</xdr:colOff>
      <xdr:row>76</xdr:row>
      <xdr:rowOff>100487</xdr:rowOff>
    </xdr:to>
    <xdr:sp macro="" textlink="">
      <xdr:nvSpPr>
        <xdr:cNvPr id="427" name="楕円 426"/>
        <xdr:cNvSpPr/>
      </xdr:nvSpPr>
      <xdr:spPr>
        <a:xfrm>
          <a:off x="9588500" y="1302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117013</xdr:rowOff>
    </xdr:from>
    <xdr:ext cx="534377" cy="259045"/>
    <xdr:sp macro="" textlink="">
      <xdr:nvSpPr>
        <xdr:cNvPr id="428" name="テキスト ボックス 427"/>
        <xdr:cNvSpPr txBox="1"/>
      </xdr:nvSpPr>
      <xdr:spPr>
        <a:xfrm>
          <a:off x="9372111" y="1280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109338</xdr:rowOff>
    </xdr:from>
    <xdr:to>
      <xdr:col>46</xdr:col>
      <xdr:colOff>38100</xdr:colOff>
      <xdr:row>77</xdr:row>
      <xdr:rowOff>39488</xdr:rowOff>
    </xdr:to>
    <xdr:sp macro="" textlink="">
      <xdr:nvSpPr>
        <xdr:cNvPr id="429" name="楕円 428"/>
        <xdr:cNvSpPr/>
      </xdr:nvSpPr>
      <xdr:spPr>
        <a:xfrm>
          <a:off x="8699500" y="1313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56014</xdr:rowOff>
    </xdr:from>
    <xdr:ext cx="534377" cy="259045"/>
    <xdr:sp macro="" textlink="">
      <xdr:nvSpPr>
        <xdr:cNvPr id="430" name="テキスト ボックス 429"/>
        <xdr:cNvSpPr txBox="1"/>
      </xdr:nvSpPr>
      <xdr:spPr>
        <a:xfrm>
          <a:off x="8483111" y="1291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24544</xdr:rowOff>
    </xdr:from>
    <xdr:to>
      <xdr:col>41</xdr:col>
      <xdr:colOff>101600</xdr:colOff>
      <xdr:row>75</xdr:row>
      <xdr:rowOff>126144</xdr:rowOff>
    </xdr:to>
    <xdr:sp macro="" textlink="">
      <xdr:nvSpPr>
        <xdr:cNvPr id="431" name="楕円 430"/>
        <xdr:cNvSpPr/>
      </xdr:nvSpPr>
      <xdr:spPr>
        <a:xfrm>
          <a:off x="7810500" y="1288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142671</xdr:rowOff>
    </xdr:from>
    <xdr:ext cx="534377" cy="259045"/>
    <xdr:sp macro="" textlink="">
      <xdr:nvSpPr>
        <xdr:cNvPr id="432" name="テキスト ボックス 431"/>
        <xdr:cNvSpPr txBox="1"/>
      </xdr:nvSpPr>
      <xdr:spPr>
        <a:xfrm>
          <a:off x="7594111" y="1265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71810</xdr:rowOff>
    </xdr:from>
    <xdr:to>
      <xdr:col>36</xdr:col>
      <xdr:colOff>165100</xdr:colOff>
      <xdr:row>77</xdr:row>
      <xdr:rowOff>1960</xdr:rowOff>
    </xdr:to>
    <xdr:sp macro="" textlink="">
      <xdr:nvSpPr>
        <xdr:cNvPr id="433" name="楕円 432"/>
        <xdr:cNvSpPr/>
      </xdr:nvSpPr>
      <xdr:spPr>
        <a:xfrm>
          <a:off x="6921500" y="131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18487</xdr:rowOff>
    </xdr:from>
    <xdr:ext cx="534377" cy="259045"/>
    <xdr:sp macro="" textlink="">
      <xdr:nvSpPr>
        <xdr:cNvPr id="434" name="テキスト ボックス 433"/>
        <xdr:cNvSpPr txBox="1"/>
      </xdr:nvSpPr>
      <xdr:spPr>
        <a:xfrm>
          <a:off x="6705111" y="1287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95177</xdr:rowOff>
    </xdr:from>
    <xdr:to>
      <xdr:col>55</xdr:col>
      <xdr:colOff>0</xdr:colOff>
      <xdr:row>93</xdr:row>
      <xdr:rowOff>161254</xdr:rowOff>
    </xdr:to>
    <xdr:cxnSp macro="">
      <xdr:nvCxnSpPr>
        <xdr:cNvPr id="465" name="直線コネクタ 464"/>
        <xdr:cNvCxnSpPr/>
      </xdr:nvCxnSpPr>
      <xdr:spPr>
        <a:xfrm>
          <a:off x="9639300" y="15697127"/>
          <a:ext cx="838200" cy="40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95177</xdr:rowOff>
    </xdr:from>
    <xdr:to>
      <xdr:col>50</xdr:col>
      <xdr:colOff>114300</xdr:colOff>
      <xdr:row>92</xdr:row>
      <xdr:rowOff>53691</xdr:rowOff>
    </xdr:to>
    <xdr:cxnSp macro="">
      <xdr:nvCxnSpPr>
        <xdr:cNvPr id="468" name="直線コネクタ 467"/>
        <xdr:cNvCxnSpPr/>
      </xdr:nvCxnSpPr>
      <xdr:spPr>
        <a:xfrm flipV="1">
          <a:off x="8750300" y="15697127"/>
          <a:ext cx="889000" cy="12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53691</xdr:rowOff>
    </xdr:from>
    <xdr:to>
      <xdr:col>45</xdr:col>
      <xdr:colOff>177800</xdr:colOff>
      <xdr:row>94</xdr:row>
      <xdr:rowOff>98454</xdr:rowOff>
    </xdr:to>
    <xdr:cxnSp macro="">
      <xdr:nvCxnSpPr>
        <xdr:cNvPr id="471" name="直線コネクタ 470"/>
        <xdr:cNvCxnSpPr/>
      </xdr:nvCxnSpPr>
      <xdr:spPr>
        <a:xfrm flipV="1">
          <a:off x="7861300" y="15827091"/>
          <a:ext cx="889000" cy="38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98454</xdr:rowOff>
    </xdr:from>
    <xdr:to>
      <xdr:col>41</xdr:col>
      <xdr:colOff>50800</xdr:colOff>
      <xdr:row>96</xdr:row>
      <xdr:rowOff>5457</xdr:rowOff>
    </xdr:to>
    <xdr:cxnSp macro="">
      <xdr:nvCxnSpPr>
        <xdr:cNvPr id="474" name="直線コネクタ 473"/>
        <xdr:cNvCxnSpPr/>
      </xdr:nvCxnSpPr>
      <xdr:spPr>
        <a:xfrm flipV="1">
          <a:off x="6972300" y="16214754"/>
          <a:ext cx="889000" cy="24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110454</xdr:rowOff>
    </xdr:from>
    <xdr:to>
      <xdr:col>55</xdr:col>
      <xdr:colOff>50800</xdr:colOff>
      <xdr:row>94</xdr:row>
      <xdr:rowOff>40604</xdr:rowOff>
    </xdr:to>
    <xdr:sp macro="" textlink="">
      <xdr:nvSpPr>
        <xdr:cNvPr id="484" name="楕円 483"/>
        <xdr:cNvSpPr/>
      </xdr:nvSpPr>
      <xdr:spPr>
        <a:xfrm>
          <a:off x="10426700" y="1605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133331</xdr:rowOff>
    </xdr:from>
    <xdr:ext cx="534377" cy="259045"/>
    <xdr:sp macro="" textlink="">
      <xdr:nvSpPr>
        <xdr:cNvPr id="485" name="普通建設事業費 （ うち更新整備　）該当値テキスト"/>
        <xdr:cNvSpPr txBox="1"/>
      </xdr:nvSpPr>
      <xdr:spPr>
        <a:xfrm>
          <a:off x="10528300" y="159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44377</xdr:rowOff>
    </xdr:from>
    <xdr:to>
      <xdr:col>50</xdr:col>
      <xdr:colOff>165100</xdr:colOff>
      <xdr:row>91</xdr:row>
      <xdr:rowOff>145977</xdr:rowOff>
    </xdr:to>
    <xdr:sp macro="" textlink="">
      <xdr:nvSpPr>
        <xdr:cNvPr id="486" name="楕円 485"/>
        <xdr:cNvSpPr/>
      </xdr:nvSpPr>
      <xdr:spPr>
        <a:xfrm>
          <a:off x="9588500" y="1564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162504</xdr:rowOff>
    </xdr:from>
    <xdr:ext cx="599010" cy="259045"/>
    <xdr:sp macro="" textlink="">
      <xdr:nvSpPr>
        <xdr:cNvPr id="487" name="テキスト ボックス 486"/>
        <xdr:cNvSpPr txBox="1"/>
      </xdr:nvSpPr>
      <xdr:spPr>
        <a:xfrm>
          <a:off x="9339795" y="1542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2891</xdr:rowOff>
    </xdr:from>
    <xdr:to>
      <xdr:col>46</xdr:col>
      <xdr:colOff>38100</xdr:colOff>
      <xdr:row>92</xdr:row>
      <xdr:rowOff>104491</xdr:rowOff>
    </xdr:to>
    <xdr:sp macro="" textlink="">
      <xdr:nvSpPr>
        <xdr:cNvPr id="488" name="楕円 487"/>
        <xdr:cNvSpPr/>
      </xdr:nvSpPr>
      <xdr:spPr>
        <a:xfrm>
          <a:off x="8699500" y="1577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121018</xdr:rowOff>
    </xdr:from>
    <xdr:ext cx="599010" cy="259045"/>
    <xdr:sp macro="" textlink="">
      <xdr:nvSpPr>
        <xdr:cNvPr id="489" name="テキスト ボックス 488"/>
        <xdr:cNvSpPr txBox="1"/>
      </xdr:nvSpPr>
      <xdr:spPr>
        <a:xfrm>
          <a:off x="8450795" y="1555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47654</xdr:rowOff>
    </xdr:from>
    <xdr:to>
      <xdr:col>41</xdr:col>
      <xdr:colOff>101600</xdr:colOff>
      <xdr:row>94</xdr:row>
      <xdr:rowOff>149254</xdr:rowOff>
    </xdr:to>
    <xdr:sp macro="" textlink="">
      <xdr:nvSpPr>
        <xdr:cNvPr id="490" name="楕円 489"/>
        <xdr:cNvSpPr/>
      </xdr:nvSpPr>
      <xdr:spPr>
        <a:xfrm>
          <a:off x="7810500" y="161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165781</xdr:rowOff>
    </xdr:from>
    <xdr:ext cx="534377" cy="259045"/>
    <xdr:sp macro="" textlink="">
      <xdr:nvSpPr>
        <xdr:cNvPr id="491" name="テキスト ボックス 490"/>
        <xdr:cNvSpPr txBox="1"/>
      </xdr:nvSpPr>
      <xdr:spPr>
        <a:xfrm>
          <a:off x="7594111" y="1593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126107</xdr:rowOff>
    </xdr:from>
    <xdr:to>
      <xdr:col>36</xdr:col>
      <xdr:colOff>165100</xdr:colOff>
      <xdr:row>96</xdr:row>
      <xdr:rowOff>56257</xdr:rowOff>
    </xdr:to>
    <xdr:sp macro="" textlink="">
      <xdr:nvSpPr>
        <xdr:cNvPr id="492" name="楕円 491"/>
        <xdr:cNvSpPr/>
      </xdr:nvSpPr>
      <xdr:spPr>
        <a:xfrm>
          <a:off x="6921500" y="1641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72784</xdr:rowOff>
    </xdr:from>
    <xdr:ext cx="534377" cy="259045"/>
    <xdr:sp macro="" textlink="">
      <xdr:nvSpPr>
        <xdr:cNvPr id="493" name="テキスト ボックス 492"/>
        <xdr:cNvSpPr txBox="1"/>
      </xdr:nvSpPr>
      <xdr:spPr>
        <a:xfrm>
          <a:off x="6705111" y="1618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75311</xdr:rowOff>
    </xdr:from>
    <xdr:to>
      <xdr:col>85</xdr:col>
      <xdr:colOff>127000</xdr:colOff>
      <xdr:row>37</xdr:row>
      <xdr:rowOff>93510</xdr:rowOff>
    </xdr:to>
    <xdr:cxnSp macro="">
      <xdr:nvCxnSpPr>
        <xdr:cNvPr id="522" name="直線コネクタ 521"/>
        <xdr:cNvCxnSpPr/>
      </xdr:nvCxnSpPr>
      <xdr:spPr>
        <a:xfrm>
          <a:off x="15481300" y="6247511"/>
          <a:ext cx="838200" cy="18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21717</xdr:rowOff>
    </xdr:from>
    <xdr:to>
      <xdr:col>81</xdr:col>
      <xdr:colOff>50800</xdr:colOff>
      <xdr:row>36</xdr:row>
      <xdr:rowOff>75311</xdr:rowOff>
    </xdr:to>
    <xdr:cxnSp macro="">
      <xdr:nvCxnSpPr>
        <xdr:cNvPr id="525" name="直線コネクタ 524"/>
        <xdr:cNvCxnSpPr/>
      </xdr:nvCxnSpPr>
      <xdr:spPr>
        <a:xfrm>
          <a:off x="14592300" y="5851017"/>
          <a:ext cx="889000" cy="39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21717</xdr:rowOff>
    </xdr:from>
    <xdr:to>
      <xdr:col>76</xdr:col>
      <xdr:colOff>114300</xdr:colOff>
      <xdr:row>37</xdr:row>
      <xdr:rowOff>6350</xdr:rowOff>
    </xdr:to>
    <xdr:cxnSp macro="">
      <xdr:nvCxnSpPr>
        <xdr:cNvPr id="528" name="直線コネクタ 527"/>
        <xdr:cNvCxnSpPr/>
      </xdr:nvCxnSpPr>
      <xdr:spPr>
        <a:xfrm flipV="1">
          <a:off x="13703300" y="5851017"/>
          <a:ext cx="889000" cy="49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6350</xdr:rowOff>
    </xdr:from>
    <xdr:to>
      <xdr:col>71</xdr:col>
      <xdr:colOff>177800</xdr:colOff>
      <xdr:row>38</xdr:row>
      <xdr:rowOff>133439</xdr:rowOff>
    </xdr:to>
    <xdr:cxnSp macro="">
      <xdr:nvCxnSpPr>
        <xdr:cNvPr id="531" name="直線コネクタ 530"/>
        <xdr:cNvCxnSpPr/>
      </xdr:nvCxnSpPr>
      <xdr:spPr>
        <a:xfrm flipV="1">
          <a:off x="12814300" y="6350000"/>
          <a:ext cx="889000" cy="29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42710</xdr:rowOff>
    </xdr:from>
    <xdr:to>
      <xdr:col>85</xdr:col>
      <xdr:colOff>177800</xdr:colOff>
      <xdr:row>37</xdr:row>
      <xdr:rowOff>144310</xdr:rowOff>
    </xdr:to>
    <xdr:sp macro="" textlink="">
      <xdr:nvSpPr>
        <xdr:cNvPr id="541" name="楕円 540"/>
        <xdr:cNvSpPr/>
      </xdr:nvSpPr>
      <xdr:spPr>
        <a:xfrm>
          <a:off x="16268700" y="63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65587</xdr:rowOff>
    </xdr:from>
    <xdr:ext cx="534377" cy="259045"/>
    <xdr:sp macro="" textlink="">
      <xdr:nvSpPr>
        <xdr:cNvPr id="542" name="災害復旧事業費該当値テキスト"/>
        <xdr:cNvSpPr txBox="1"/>
      </xdr:nvSpPr>
      <xdr:spPr>
        <a:xfrm>
          <a:off x="16370300" y="623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24511</xdr:rowOff>
    </xdr:from>
    <xdr:to>
      <xdr:col>81</xdr:col>
      <xdr:colOff>101600</xdr:colOff>
      <xdr:row>36</xdr:row>
      <xdr:rowOff>126111</xdr:rowOff>
    </xdr:to>
    <xdr:sp macro="" textlink="">
      <xdr:nvSpPr>
        <xdr:cNvPr id="543" name="楕円 542"/>
        <xdr:cNvSpPr/>
      </xdr:nvSpPr>
      <xdr:spPr>
        <a:xfrm>
          <a:off x="15430500" y="61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142638</xdr:rowOff>
    </xdr:from>
    <xdr:ext cx="534377" cy="259045"/>
    <xdr:sp macro="" textlink="">
      <xdr:nvSpPr>
        <xdr:cNvPr id="544" name="テキスト ボックス 543"/>
        <xdr:cNvSpPr txBox="1"/>
      </xdr:nvSpPr>
      <xdr:spPr>
        <a:xfrm>
          <a:off x="15214111" y="597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142367</xdr:rowOff>
    </xdr:from>
    <xdr:to>
      <xdr:col>76</xdr:col>
      <xdr:colOff>165100</xdr:colOff>
      <xdr:row>34</xdr:row>
      <xdr:rowOff>72517</xdr:rowOff>
    </xdr:to>
    <xdr:sp macro="" textlink="">
      <xdr:nvSpPr>
        <xdr:cNvPr id="545" name="楕円 544"/>
        <xdr:cNvSpPr/>
      </xdr:nvSpPr>
      <xdr:spPr>
        <a:xfrm>
          <a:off x="14541500" y="580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89044</xdr:rowOff>
    </xdr:from>
    <xdr:ext cx="534377" cy="259045"/>
    <xdr:sp macro="" textlink="">
      <xdr:nvSpPr>
        <xdr:cNvPr id="546" name="テキスト ボックス 545"/>
        <xdr:cNvSpPr txBox="1"/>
      </xdr:nvSpPr>
      <xdr:spPr>
        <a:xfrm>
          <a:off x="14325111" y="557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127000</xdr:rowOff>
    </xdr:from>
    <xdr:to>
      <xdr:col>72</xdr:col>
      <xdr:colOff>38100</xdr:colOff>
      <xdr:row>37</xdr:row>
      <xdr:rowOff>57150</xdr:rowOff>
    </xdr:to>
    <xdr:sp macro="" textlink="">
      <xdr:nvSpPr>
        <xdr:cNvPr id="547" name="楕円 546"/>
        <xdr:cNvSpPr/>
      </xdr:nvSpPr>
      <xdr:spPr>
        <a:xfrm>
          <a:off x="13652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73677</xdr:rowOff>
    </xdr:from>
    <xdr:ext cx="534377" cy="259045"/>
    <xdr:sp macro="" textlink="">
      <xdr:nvSpPr>
        <xdr:cNvPr id="548" name="テキスト ボックス 547"/>
        <xdr:cNvSpPr txBox="1"/>
      </xdr:nvSpPr>
      <xdr:spPr>
        <a:xfrm>
          <a:off x="13436111" y="607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82639</xdr:rowOff>
    </xdr:from>
    <xdr:to>
      <xdr:col>67</xdr:col>
      <xdr:colOff>101600</xdr:colOff>
      <xdr:row>39</xdr:row>
      <xdr:rowOff>12789</xdr:rowOff>
    </xdr:to>
    <xdr:sp macro="" textlink="">
      <xdr:nvSpPr>
        <xdr:cNvPr id="549" name="楕円 548"/>
        <xdr:cNvSpPr/>
      </xdr:nvSpPr>
      <xdr:spPr>
        <a:xfrm>
          <a:off x="12763500" y="65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29316</xdr:rowOff>
    </xdr:from>
    <xdr:ext cx="469744" cy="259045"/>
    <xdr:sp macro="" textlink="">
      <xdr:nvSpPr>
        <xdr:cNvPr id="550" name="テキスト ボックス 549"/>
        <xdr:cNvSpPr txBox="1"/>
      </xdr:nvSpPr>
      <xdr:spPr>
        <a:xfrm>
          <a:off x="12579428" y="637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46992</xdr:rowOff>
    </xdr:from>
    <xdr:to>
      <xdr:col>85</xdr:col>
      <xdr:colOff>127000</xdr:colOff>
      <xdr:row>77</xdr:row>
      <xdr:rowOff>85554</xdr:rowOff>
    </xdr:to>
    <xdr:cxnSp macro="">
      <xdr:nvCxnSpPr>
        <xdr:cNvPr id="632" name="直線コネクタ 631"/>
        <xdr:cNvCxnSpPr/>
      </xdr:nvCxnSpPr>
      <xdr:spPr>
        <a:xfrm>
          <a:off x="15481300" y="13248642"/>
          <a:ext cx="838200" cy="3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40641</xdr:rowOff>
    </xdr:from>
    <xdr:to>
      <xdr:col>81</xdr:col>
      <xdr:colOff>50800</xdr:colOff>
      <xdr:row>77</xdr:row>
      <xdr:rowOff>46992</xdr:rowOff>
    </xdr:to>
    <xdr:cxnSp macro="">
      <xdr:nvCxnSpPr>
        <xdr:cNvPr id="635" name="直線コネクタ 634"/>
        <xdr:cNvCxnSpPr/>
      </xdr:nvCxnSpPr>
      <xdr:spPr>
        <a:xfrm>
          <a:off x="14592300" y="13242291"/>
          <a:ext cx="889000" cy="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40641</xdr:rowOff>
    </xdr:from>
    <xdr:to>
      <xdr:col>76</xdr:col>
      <xdr:colOff>114300</xdr:colOff>
      <xdr:row>77</xdr:row>
      <xdr:rowOff>97050</xdr:rowOff>
    </xdr:to>
    <xdr:cxnSp macro="">
      <xdr:nvCxnSpPr>
        <xdr:cNvPr id="638" name="直線コネクタ 637"/>
        <xdr:cNvCxnSpPr/>
      </xdr:nvCxnSpPr>
      <xdr:spPr>
        <a:xfrm flipV="1">
          <a:off x="13703300" y="13242291"/>
          <a:ext cx="889000" cy="5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81119</xdr:rowOff>
    </xdr:from>
    <xdr:to>
      <xdr:col>71</xdr:col>
      <xdr:colOff>177800</xdr:colOff>
      <xdr:row>77</xdr:row>
      <xdr:rowOff>97050</xdr:rowOff>
    </xdr:to>
    <xdr:cxnSp macro="">
      <xdr:nvCxnSpPr>
        <xdr:cNvPr id="641" name="直線コネクタ 640"/>
        <xdr:cNvCxnSpPr/>
      </xdr:nvCxnSpPr>
      <xdr:spPr>
        <a:xfrm>
          <a:off x="12814300" y="13282769"/>
          <a:ext cx="889000" cy="1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34754</xdr:rowOff>
    </xdr:from>
    <xdr:to>
      <xdr:col>85</xdr:col>
      <xdr:colOff>177800</xdr:colOff>
      <xdr:row>77</xdr:row>
      <xdr:rowOff>136354</xdr:rowOff>
    </xdr:to>
    <xdr:sp macro="" textlink="">
      <xdr:nvSpPr>
        <xdr:cNvPr id="651" name="楕円 650"/>
        <xdr:cNvSpPr/>
      </xdr:nvSpPr>
      <xdr:spPr>
        <a:xfrm>
          <a:off x="16268700" y="132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57631</xdr:rowOff>
    </xdr:from>
    <xdr:ext cx="599010" cy="259045"/>
    <xdr:sp macro="" textlink="">
      <xdr:nvSpPr>
        <xdr:cNvPr id="652" name="公債費該当値テキスト"/>
        <xdr:cNvSpPr txBox="1"/>
      </xdr:nvSpPr>
      <xdr:spPr>
        <a:xfrm>
          <a:off x="16370300" y="1308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167642</xdr:rowOff>
    </xdr:from>
    <xdr:to>
      <xdr:col>81</xdr:col>
      <xdr:colOff>101600</xdr:colOff>
      <xdr:row>77</xdr:row>
      <xdr:rowOff>97792</xdr:rowOff>
    </xdr:to>
    <xdr:sp macro="" textlink="">
      <xdr:nvSpPr>
        <xdr:cNvPr id="653" name="楕円 652"/>
        <xdr:cNvSpPr/>
      </xdr:nvSpPr>
      <xdr:spPr>
        <a:xfrm>
          <a:off x="15430500" y="1319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114319</xdr:rowOff>
    </xdr:from>
    <xdr:ext cx="599010" cy="259045"/>
    <xdr:sp macro="" textlink="">
      <xdr:nvSpPr>
        <xdr:cNvPr id="654" name="テキスト ボックス 653"/>
        <xdr:cNvSpPr txBox="1"/>
      </xdr:nvSpPr>
      <xdr:spPr>
        <a:xfrm>
          <a:off x="15181795" y="1297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161291</xdr:rowOff>
    </xdr:from>
    <xdr:to>
      <xdr:col>76</xdr:col>
      <xdr:colOff>165100</xdr:colOff>
      <xdr:row>77</xdr:row>
      <xdr:rowOff>91441</xdr:rowOff>
    </xdr:to>
    <xdr:sp macro="" textlink="">
      <xdr:nvSpPr>
        <xdr:cNvPr id="655" name="楕円 654"/>
        <xdr:cNvSpPr/>
      </xdr:nvSpPr>
      <xdr:spPr>
        <a:xfrm>
          <a:off x="14541500" y="1319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107968</xdr:rowOff>
    </xdr:from>
    <xdr:ext cx="599010" cy="259045"/>
    <xdr:sp macro="" textlink="">
      <xdr:nvSpPr>
        <xdr:cNvPr id="656" name="テキスト ボックス 655"/>
        <xdr:cNvSpPr txBox="1"/>
      </xdr:nvSpPr>
      <xdr:spPr>
        <a:xfrm>
          <a:off x="14292795" y="1296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46250</xdr:rowOff>
    </xdr:from>
    <xdr:to>
      <xdr:col>72</xdr:col>
      <xdr:colOff>38100</xdr:colOff>
      <xdr:row>77</xdr:row>
      <xdr:rowOff>147850</xdr:rowOff>
    </xdr:to>
    <xdr:sp macro="" textlink="">
      <xdr:nvSpPr>
        <xdr:cNvPr id="657" name="楕円 656"/>
        <xdr:cNvSpPr/>
      </xdr:nvSpPr>
      <xdr:spPr>
        <a:xfrm>
          <a:off x="13652500" y="13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164377</xdr:rowOff>
    </xdr:from>
    <xdr:ext cx="599010" cy="259045"/>
    <xdr:sp macro="" textlink="">
      <xdr:nvSpPr>
        <xdr:cNvPr id="658" name="テキスト ボックス 657"/>
        <xdr:cNvSpPr txBox="1"/>
      </xdr:nvSpPr>
      <xdr:spPr>
        <a:xfrm>
          <a:off x="13403795" y="1302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30319</xdr:rowOff>
    </xdr:from>
    <xdr:to>
      <xdr:col>67</xdr:col>
      <xdr:colOff>101600</xdr:colOff>
      <xdr:row>77</xdr:row>
      <xdr:rowOff>131919</xdr:rowOff>
    </xdr:to>
    <xdr:sp macro="" textlink="">
      <xdr:nvSpPr>
        <xdr:cNvPr id="659" name="楕円 658"/>
        <xdr:cNvSpPr/>
      </xdr:nvSpPr>
      <xdr:spPr>
        <a:xfrm>
          <a:off x="12763500" y="1323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148446</xdr:rowOff>
    </xdr:from>
    <xdr:ext cx="599010" cy="259045"/>
    <xdr:sp macro="" textlink="">
      <xdr:nvSpPr>
        <xdr:cNvPr id="660" name="テキスト ボックス 659"/>
        <xdr:cNvSpPr txBox="1"/>
      </xdr:nvSpPr>
      <xdr:spPr>
        <a:xfrm>
          <a:off x="12514795" y="1300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56558</xdr:rowOff>
    </xdr:from>
    <xdr:to>
      <xdr:col>85</xdr:col>
      <xdr:colOff>127000</xdr:colOff>
      <xdr:row>98</xdr:row>
      <xdr:rowOff>68957</xdr:rowOff>
    </xdr:to>
    <xdr:cxnSp macro="">
      <xdr:nvCxnSpPr>
        <xdr:cNvPr id="687" name="直線コネクタ 686"/>
        <xdr:cNvCxnSpPr/>
      </xdr:nvCxnSpPr>
      <xdr:spPr>
        <a:xfrm flipV="1">
          <a:off x="15481300" y="16858658"/>
          <a:ext cx="838200" cy="1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68957</xdr:rowOff>
    </xdr:from>
    <xdr:to>
      <xdr:col>81</xdr:col>
      <xdr:colOff>50800</xdr:colOff>
      <xdr:row>98</xdr:row>
      <xdr:rowOff>77344</xdr:rowOff>
    </xdr:to>
    <xdr:cxnSp macro="">
      <xdr:nvCxnSpPr>
        <xdr:cNvPr id="690" name="直線コネクタ 689"/>
        <xdr:cNvCxnSpPr/>
      </xdr:nvCxnSpPr>
      <xdr:spPr>
        <a:xfrm flipV="1">
          <a:off x="14592300" y="16871057"/>
          <a:ext cx="889000" cy="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73065</xdr:rowOff>
    </xdr:from>
    <xdr:to>
      <xdr:col>76</xdr:col>
      <xdr:colOff>114300</xdr:colOff>
      <xdr:row>98</xdr:row>
      <xdr:rowOff>77344</xdr:rowOff>
    </xdr:to>
    <xdr:cxnSp macro="">
      <xdr:nvCxnSpPr>
        <xdr:cNvPr id="693" name="直線コネクタ 692"/>
        <xdr:cNvCxnSpPr/>
      </xdr:nvCxnSpPr>
      <xdr:spPr>
        <a:xfrm>
          <a:off x="13703300" y="16875165"/>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73065</xdr:rowOff>
    </xdr:from>
    <xdr:to>
      <xdr:col>71</xdr:col>
      <xdr:colOff>177800</xdr:colOff>
      <xdr:row>98</xdr:row>
      <xdr:rowOff>87396</xdr:rowOff>
    </xdr:to>
    <xdr:cxnSp macro="">
      <xdr:nvCxnSpPr>
        <xdr:cNvPr id="696" name="直線コネクタ 695"/>
        <xdr:cNvCxnSpPr/>
      </xdr:nvCxnSpPr>
      <xdr:spPr>
        <a:xfrm flipV="1">
          <a:off x="12814300" y="16875165"/>
          <a:ext cx="889000" cy="1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5758</xdr:rowOff>
    </xdr:from>
    <xdr:to>
      <xdr:col>85</xdr:col>
      <xdr:colOff>177800</xdr:colOff>
      <xdr:row>98</xdr:row>
      <xdr:rowOff>107358</xdr:rowOff>
    </xdr:to>
    <xdr:sp macro="" textlink="">
      <xdr:nvSpPr>
        <xdr:cNvPr id="706" name="楕円 705"/>
        <xdr:cNvSpPr/>
      </xdr:nvSpPr>
      <xdr:spPr>
        <a:xfrm>
          <a:off x="16268700" y="1680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136585</xdr:rowOff>
    </xdr:from>
    <xdr:ext cx="534377" cy="259045"/>
    <xdr:sp macro="" textlink="">
      <xdr:nvSpPr>
        <xdr:cNvPr id="707" name="積立金該当値テキスト"/>
        <xdr:cNvSpPr txBox="1"/>
      </xdr:nvSpPr>
      <xdr:spPr>
        <a:xfrm>
          <a:off x="16370300" y="1659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18157</xdr:rowOff>
    </xdr:from>
    <xdr:to>
      <xdr:col>81</xdr:col>
      <xdr:colOff>101600</xdr:colOff>
      <xdr:row>98</xdr:row>
      <xdr:rowOff>119757</xdr:rowOff>
    </xdr:to>
    <xdr:sp macro="" textlink="">
      <xdr:nvSpPr>
        <xdr:cNvPr id="708" name="楕円 707"/>
        <xdr:cNvSpPr/>
      </xdr:nvSpPr>
      <xdr:spPr>
        <a:xfrm>
          <a:off x="15430500" y="1682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136284</xdr:rowOff>
    </xdr:from>
    <xdr:ext cx="534377" cy="259045"/>
    <xdr:sp macro="" textlink="">
      <xdr:nvSpPr>
        <xdr:cNvPr id="709" name="テキスト ボックス 708"/>
        <xdr:cNvSpPr txBox="1"/>
      </xdr:nvSpPr>
      <xdr:spPr>
        <a:xfrm>
          <a:off x="15214111" y="1659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26544</xdr:rowOff>
    </xdr:from>
    <xdr:to>
      <xdr:col>76</xdr:col>
      <xdr:colOff>165100</xdr:colOff>
      <xdr:row>98</xdr:row>
      <xdr:rowOff>128144</xdr:rowOff>
    </xdr:to>
    <xdr:sp macro="" textlink="">
      <xdr:nvSpPr>
        <xdr:cNvPr id="710" name="楕円 709"/>
        <xdr:cNvSpPr/>
      </xdr:nvSpPr>
      <xdr:spPr>
        <a:xfrm>
          <a:off x="14541500" y="168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144671</xdr:rowOff>
    </xdr:from>
    <xdr:ext cx="534377" cy="259045"/>
    <xdr:sp macro="" textlink="">
      <xdr:nvSpPr>
        <xdr:cNvPr id="711" name="テキスト ボックス 710"/>
        <xdr:cNvSpPr txBox="1"/>
      </xdr:nvSpPr>
      <xdr:spPr>
        <a:xfrm>
          <a:off x="14325111" y="1660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22265</xdr:rowOff>
    </xdr:from>
    <xdr:to>
      <xdr:col>72</xdr:col>
      <xdr:colOff>38100</xdr:colOff>
      <xdr:row>98</xdr:row>
      <xdr:rowOff>123865</xdr:rowOff>
    </xdr:to>
    <xdr:sp macro="" textlink="">
      <xdr:nvSpPr>
        <xdr:cNvPr id="712" name="楕円 711"/>
        <xdr:cNvSpPr/>
      </xdr:nvSpPr>
      <xdr:spPr>
        <a:xfrm>
          <a:off x="13652500" y="168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140392</xdr:rowOff>
    </xdr:from>
    <xdr:ext cx="534377" cy="259045"/>
    <xdr:sp macro="" textlink="">
      <xdr:nvSpPr>
        <xdr:cNvPr id="713" name="テキスト ボックス 712"/>
        <xdr:cNvSpPr txBox="1"/>
      </xdr:nvSpPr>
      <xdr:spPr>
        <a:xfrm>
          <a:off x="13436111" y="165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36596</xdr:rowOff>
    </xdr:from>
    <xdr:to>
      <xdr:col>67</xdr:col>
      <xdr:colOff>101600</xdr:colOff>
      <xdr:row>98</xdr:row>
      <xdr:rowOff>138196</xdr:rowOff>
    </xdr:to>
    <xdr:sp macro="" textlink="">
      <xdr:nvSpPr>
        <xdr:cNvPr id="714" name="楕円 713"/>
        <xdr:cNvSpPr/>
      </xdr:nvSpPr>
      <xdr:spPr>
        <a:xfrm>
          <a:off x="12763500" y="168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154723</xdr:rowOff>
    </xdr:from>
    <xdr:ext cx="534377" cy="259045"/>
    <xdr:sp macro="" textlink="">
      <xdr:nvSpPr>
        <xdr:cNvPr id="715" name="テキスト ボックス 714"/>
        <xdr:cNvSpPr txBox="1"/>
      </xdr:nvSpPr>
      <xdr:spPr>
        <a:xfrm>
          <a:off x="12547111" y="166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67119</xdr:rowOff>
    </xdr:from>
    <xdr:to>
      <xdr:col>116</xdr:col>
      <xdr:colOff>63500</xdr:colOff>
      <xdr:row>59</xdr:row>
      <xdr:rowOff>67838</xdr:rowOff>
    </xdr:to>
    <xdr:cxnSp macro="">
      <xdr:nvCxnSpPr>
        <xdr:cNvPr id="801" name="直線コネクタ 800"/>
        <xdr:cNvCxnSpPr/>
      </xdr:nvCxnSpPr>
      <xdr:spPr>
        <a:xfrm flipV="1">
          <a:off x="21323300" y="10182669"/>
          <a:ext cx="8382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67838</xdr:rowOff>
    </xdr:from>
    <xdr:to>
      <xdr:col>111</xdr:col>
      <xdr:colOff>177800</xdr:colOff>
      <xdr:row>59</xdr:row>
      <xdr:rowOff>68442</xdr:rowOff>
    </xdr:to>
    <xdr:cxnSp macro="">
      <xdr:nvCxnSpPr>
        <xdr:cNvPr id="804" name="直線コネクタ 803"/>
        <xdr:cNvCxnSpPr/>
      </xdr:nvCxnSpPr>
      <xdr:spPr>
        <a:xfrm flipV="1">
          <a:off x="20434300" y="10183388"/>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68442</xdr:rowOff>
    </xdr:from>
    <xdr:to>
      <xdr:col>107</xdr:col>
      <xdr:colOff>50800</xdr:colOff>
      <xdr:row>59</xdr:row>
      <xdr:rowOff>68866</xdr:rowOff>
    </xdr:to>
    <xdr:cxnSp macro="">
      <xdr:nvCxnSpPr>
        <xdr:cNvPr id="807" name="直線コネクタ 806"/>
        <xdr:cNvCxnSpPr/>
      </xdr:nvCxnSpPr>
      <xdr:spPr>
        <a:xfrm flipV="1">
          <a:off x="19545300" y="10183992"/>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68866</xdr:rowOff>
    </xdr:from>
    <xdr:to>
      <xdr:col>102</xdr:col>
      <xdr:colOff>114300</xdr:colOff>
      <xdr:row>59</xdr:row>
      <xdr:rowOff>69275</xdr:rowOff>
    </xdr:to>
    <xdr:cxnSp macro="">
      <xdr:nvCxnSpPr>
        <xdr:cNvPr id="810" name="直線コネクタ 809"/>
        <xdr:cNvCxnSpPr/>
      </xdr:nvCxnSpPr>
      <xdr:spPr>
        <a:xfrm flipV="1">
          <a:off x="18656300" y="10184416"/>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16319</xdr:rowOff>
    </xdr:from>
    <xdr:to>
      <xdr:col>116</xdr:col>
      <xdr:colOff>114300</xdr:colOff>
      <xdr:row>59</xdr:row>
      <xdr:rowOff>117919</xdr:rowOff>
    </xdr:to>
    <xdr:sp macro="" textlink="">
      <xdr:nvSpPr>
        <xdr:cNvPr id="820" name="楕円 819"/>
        <xdr:cNvSpPr/>
      </xdr:nvSpPr>
      <xdr:spPr>
        <a:xfrm>
          <a:off x="22110700" y="1013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102696</xdr:rowOff>
    </xdr:from>
    <xdr:ext cx="469744" cy="259045"/>
    <xdr:sp macro="" textlink="">
      <xdr:nvSpPr>
        <xdr:cNvPr id="821" name="貸付金該当値テキスト"/>
        <xdr:cNvSpPr txBox="1"/>
      </xdr:nvSpPr>
      <xdr:spPr>
        <a:xfrm>
          <a:off x="22212300" y="1004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17038</xdr:rowOff>
    </xdr:from>
    <xdr:to>
      <xdr:col>112</xdr:col>
      <xdr:colOff>38100</xdr:colOff>
      <xdr:row>59</xdr:row>
      <xdr:rowOff>118638</xdr:rowOff>
    </xdr:to>
    <xdr:sp macro="" textlink="">
      <xdr:nvSpPr>
        <xdr:cNvPr id="822" name="楕円 821"/>
        <xdr:cNvSpPr/>
      </xdr:nvSpPr>
      <xdr:spPr>
        <a:xfrm>
          <a:off x="21272500" y="101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109765</xdr:rowOff>
    </xdr:from>
    <xdr:ext cx="469744" cy="259045"/>
    <xdr:sp macro="" textlink="">
      <xdr:nvSpPr>
        <xdr:cNvPr id="823" name="テキスト ボックス 822"/>
        <xdr:cNvSpPr txBox="1"/>
      </xdr:nvSpPr>
      <xdr:spPr>
        <a:xfrm>
          <a:off x="21088428" y="1022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17642</xdr:rowOff>
    </xdr:from>
    <xdr:to>
      <xdr:col>107</xdr:col>
      <xdr:colOff>101600</xdr:colOff>
      <xdr:row>59</xdr:row>
      <xdr:rowOff>119242</xdr:rowOff>
    </xdr:to>
    <xdr:sp macro="" textlink="">
      <xdr:nvSpPr>
        <xdr:cNvPr id="824" name="楕円 823"/>
        <xdr:cNvSpPr/>
      </xdr:nvSpPr>
      <xdr:spPr>
        <a:xfrm>
          <a:off x="20383500" y="101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110369</xdr:rowOff>
    </xdr:from>
    <xdr:ext cx="469744" cy="259045"/>
    <xdr:sp macro="" textlink="">
      <xdr:nvSpPr>
        <xdr:cNvPr id="825" name="テキスト ボックス 824"/>
        <xdr:cNvSpPr txBox="1"/>
      </xdr:nvSpPr>
      <xdr:spPr>
        <a:xfrm>
          <a:off x="20199428" y="102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18066</xdr:rowOff>
    </xdr:from>
    <xdr:to>
      <xdr:col>102</xdr:col>
      <xdr:colOff>165100</xdr:colOff>
      <xdr:row>59</xdr:row>
      <xdr:rowOff>119666</xdr:rowOff>
    </xdr:to>
    <xdr:sp macro="" textlink="">
      <xdr:nvSpPr>
        <xdr:cNvPr id="826" name="楕円 825"/>
        <xdr:cNvSpPr/>
      </xdr:nvSpPr>
      <xdr:spPr>
        <a:xfrm>
          <a:off x="19494500" y="101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110793</xdr:rowOff>
    </xdr:from>
    <xdr:ext cx="469744" cy="259045"/>
    <xdr:sp macro="" textlink="">
      <xdr:nvSpPr>
        <xdr:cNvPr id="827" name="テキスト ボックス 826"/>
        <xdr:cNvSpPr txBox="1"/>
      </xdr:nvSpPr>
      <xdr:spPr>
        <a:xfrm>
          <a:off x="19310428" y="102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18475</xdr:rowOff>
    </xdr:from>
    <xdr:to>
      <xdr:col>98</xdr:col>
      <xdr:colOff>38100</xdr:colOff>
      <xdr:row>59</xdr:row>
      <xdr:rowOff>120075</xdr:rowOff>
    </xdr:to>
    <xdr:sp macro="" textlink="">
      <xdr:nvSpPr>
        <xdr:cNvPr id="828" name="楕円 827"/>
        <xdr:cNvSpPr/>
      </xdr:nvSpPr>
      <xdr:spPr>
        <a:xfrm>
          <a:off x="18605500" y="101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111202</xdr:rowOff>
    </xdr:from>
    <xdr:ext cx="469744" cy="259045"/>
    <xdr:sp macro="" textlink="">
      <xdr:nvSpPr>
        <xdr:cNvPr id="829" name="テキスト ボックス 828"/>
        <xdr:cNvSpPr txBox="1"/>
      </xdr:nvSpPr>
      <xdr:spPr>
        <a:xfrm>
          <a:off x="18421428" y="1022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75273</xdr:rowOff>
    </xdr:from>
    <xdr:to>
      <xdr:col>116</xdr:col>
      <xdr:colOff>63500</xdr:colOff>
      <xdr:row>74</xdr:row>
      <xdr:rowOff>82817</xdr:rowOff>
    </xdr:to>
    <xdr:cxnSp macro="">
      <xdr:nvCxnSpPr>
        <xdr:cNvPr id="859" name="直線コネクタ 858"/>
        <xdr:cNvCxnSpPr/>
      </xdr:nvCxnSpPr>
      <xdr:spPr>
        <a:xfrm>
          <a:off x="21323300" y="12762573"/>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47460</xdr:rowOff>
    </xdr:from>
    <xdr:to>
      <xdr:col>111</xdr:col>
      <xdr:colOff>177800</xdr:colOff>
      <xdr:row>74</xdr:row>
      <xdr:rowOff>75273</xdr:rowOff>
    </xdr:to>
    <xdr:cxnSp macro="">
      <xdr:nvCxnSpPr>
        <xdr:cNvPr id="862" name="直線コネクタ 861"/>
        <xdr:cNvCxnSpPr/>
      </xdr:nvCxnSpPr>
      <xdr:spPr>
        <a:xfrm>
          <a:off x="20434300" y="12734760"/>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41421</xdr:rowOff>
    </xdr:from>
    <xdr:to>
      <xdr:col>107</xdr:col>
      <xdr:colOff>50800</xdr:colOff>
      <xdr:row>74</xdr:row>
      <xdr:rowOff>47460</xdr:rowOff>
    </xdr:to>
    <xdr:cxnSp macro="">
      <xdr:nvCxnSpPr>
        <xdr:cNvPr id="865" name="直線コネクタ 864"/>
        <xdr:cNvCxnSpPr/>
      </xdr:nvCxnSpPr>
      <xdr:spPr>
        <a:xfrm>
          <a:off x="19545300" y="12728721"/>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86246</xdr:rowOff>
    </xdr:from>
    <xdr:to>
      <xdr:col>102</xdr:col>
      <xdr:colOff>114300</xdr:colOff>
      <xdr:row>74</xdr:row>
      <xdr:rowOff>41421</xdr:rowOff>
    </xdr:to>
    <xdr:cxnSp macro="">
      <xdr:nvCxnSpPr>
        <xdr:cNvPr id="868" name="直線コネクタ 867"/>
        <xdr:cNvCxnSpPr/>
      </xdr:nvCxnSpPr>
      <xdr:spPr>
        <a:xfrm>
          <a:off x="18656300" y="12430646"/>
          <a:ext cx="889000" cy="29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32017</xdr:rowOff>
    </xdr:from>
    <xdr:to>
      <xdr:col>116</xdr:col>
      <xdr:colOff>114300</xdr:colOff>
      <xdr:row>74</xdr:row>
      <xdr:rowOff>133617</xdr:rowOff>
    </xdr:to>
    <xdr:sp macro="" textlink="">
      <xdr:nvSpPr>
        <xdr:cNvPr id="878" name="楕円 877"/>
        <xdr:cNvSpPr/>
      </xdr:nvSpPr>
      <xdr:spPr>
        <a:xfrm>
          <a:off x="22110700" y="1271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54894</xdr:rowOff>
    </xdr:from>
    <xdr:ext cx="534377" cy="259045"/>
    <xdr:sp macro="" textlink="">
      <xdr:nvSpPr>
        <xdr:cNvPr id="879" name="繰出金該当値テキスト"/>
        <xdr:cNvSpPr txBox="1"/>
      </xdr:nvSpPr>
      <xdr:spPr>
        <a:xfrm>
          <a:off x="22212300" y="1257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24473</xdr:rowOff>
    </xdr:from>
    <xdr:to>
      <xdr:col>112</xdr:col>
      <xdr:colOff>38100</xdr:colOff>
      <xdr:row>74</xdr:row>
      <xdr:rowOff>126073</xdr:rowOff>
    </xdr:to>
    <xdr:sp macro="" textlink="">
      <xdr:nvSpPr>
        <xdr:cNvPr id="880" name="楕円 879"/>
        <xdr:cNvSpPr/>
      </xdr:nvSpPr>
      <xdr:spPr>
        <a:xfrm>
          <a:off x="21272500" y="127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142600</xdr:rowOff>
    </xdr:from>
    <xdr:ext cx="534377" cy="259045"/>
    <xdr:sp macro="" textlink="">
      <xdr:nvSpPr>
        <xdr:cNvPr id="881" name="テキスト ボックス 880"/>
        <xdr:cNvSpPr txBox="1"/>
      </xdr:nvSpPr>
      <xdr:spPr>
        <a:xfrm>
          <a:off x="21056111" y="1248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168110</xdr:rowOff>
    </xdr:from>
    <xdr:to>
      <xdr:col>107</xdr:col>
      <xdr:colOff>101600</xdr:colOff>
      <xdr:row>74</xdr:row>
      <xdr:rowOff>98260</xdr:rowOff>
    </xdr:to>
    <xdr:sp macro="" textlink="">
      <xdr:nvSpPr>
        <xdr:cNvPr id="882" name="楕円 881"/>
        <xdr:cNvSpPr/>
      </xdr:nvSpPr>
      <xdr:spPr>
        <a:xfrm>
          <a:off x="20383500" y="126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114787</xdr:rowOff>
    </xdr:from>
    <xdr:ext cx="534377" cy="259045"/>
    <xdr:sp macro="" textlink="">
      <xdr:nvSpPr>
        <xdr:cNvPr id="883" name="テキスト ボックス 882"/>
        <xdr:cNvSpPr txBox="1"/>
      </xdr:nvSpPr>
      <xdr:spPr>
        <a:xfrm>
          <a:off x="20167111" y="1245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162071</xdr:rowOff>
    </xdr:from>
    <xdr:to>
      <xdr:col>102</xdr:col>
      <xdr:colOff>165100</xdr:colOff>
      <xdr:row>74</xdr:row>
      <xdr:rowOff>92221</xdr:rowOff>
    </xdr:to>
    <xdr:sp macro="" textlink="">
      <xdr:nvSpPr>
        <xdr:cNvPr id="884" name="楕円 883"/>
        <xdr:cNvSpPr/>
      </xdr:nvSpPr>
      <xdr:spPr>
        <a:xfrm>
          <a:off x="19494500" y="1267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108748</xdr:rowOff>
    </xdr:from>
    <xdr:ext cx="534377" cy="259045"/>
    <xdr:sp macro="" textlink="">
      <xdr:nvSpPr>
        <xdr:cNvPr id="885" name="テキスト ボックス 884"/>
        <xdr:cNvSpPr txBox="1"/>
      </xdr:nvSpPr>
      <xdr:spPr>
        <a:xfrm>
          <a:off x="19278111" y="1245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35446</xdr:rowOff>
    </xdr:from>
    <xdr:to>
      <xdr:col>98</xdr:col>
      <xdr:colOff>38100</xdr:colOff>
      <xdr:row>72</xdr:row>
      <xdr:rowOff>137046</xdr:rowOff>
    </xdr:to>
    <xdr:sp macro="" textlink="">
      <xdr:nvSpPr>
        <xdr:cNvPr id="886" name="楕円 885"/>
        <xdr:cNvSpPr/>
      </xdr:nvSpPr>
      <xdr:spPr>
        <a:xfrm>
          <a:off x="18605500" y="1237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153573</xdr:rowOff>
    </xdr:from>
    <xdr:ext cx="534377" cy="259045"/>
    <xdr:sp macro="" textlink="">
      <xdr:nvSpPr>
        <xdr:cNvPr id="887" name="テキスト ボックス 886"/>
        <xdr:cNvSpPr txBox="1"/>
      </xdr:nvSpPr>
      <xdr:spPr>
        <a:xfrm>
          <a:off x="18389111" y="121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制度が開始されたことにより、住民一人当たりのコストは増加傾向にある。また、庁舎の一本化や旧町時代に建設された類似施設の統廃合が進んでおらず、職員の集約化・縮減に繋がっていないため、類似団体内平均と比べ高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維持補修費について、人口は減少しているにも関わらず、老朽化した多数の施設を運営しているため、その維持管理に要する費用が多額になっており、類似団体内平均と比べて高い水準にある。今後は、早急に施設の統廃合などの抜本的な見直しが必要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特定有人国境離島地域社会維持推進交付金・離島活性化交付金・地方創生推進交付金などを活用した事業の実施と併せて、</a:t>
          </a:r>
          <a:r>
            <a:rPr kumimoji="1" lang="ja-JP" altLang="en-US" sz="1300">
              <a:latin typeface="ＭＳ Ｐゴシック" panose="020B0600070205080204" pitchFamily="50" charset="-128"/>
              <a:ea typeface="ＭＳ Ｐゴシック" panose="020B0600070205080204" pitchFamily="50" charset="-128"/>
            </a:rPr>
            <a:t>コロナウイルス感染症に対する支援事業（特別定額給付金やプレミアム商品券発行補助金等）を実施したことにより、住民一人当たりのコストは前年度比増となっている。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・普通建設事業費は壱岐葬祭場・中学校校舎・小学校体育館などの大規模建設事業が完了したことから、前年度比減となっている。その一方、老朽化した施設維持には多額の費用を要しているため、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類似団体と比較して一人当たりコストが高い状況にある。今後は、公共施設等総合管理計画に基づき、事業の取捨選択を徹底していくことで、事業費の減少を目指していく。</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年北部豪雨にかかる災害復旧工事）をピークに年々減少傾向にある。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25,977
25,892
139.42
27,034,681
26,358,945
452,546
12,498,667
27,229,485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127127</xdr:rowOff>
    </xdr:from>
    <xdr:to>
      <xdr:col>24</xdr:col>
      <xdr:colOff>63500</xdr:colOff>
      <xdr:row>35</xdr:row>
      <xdr:rowOff>132080</xdr:rowOff>
    </xdr:to>
    <xdr:cxnSp macro="">
      <xdr:nvCxnSpPr>
        <xdr:cNvPr id="61" name="直線コネクタ 60"/>
        <xdr:cNvCxnSpPr/>
      </xdr:nvCxnSpPr>
      <xdr:spPr>
        <a:xfrm>
          <a:off x="3797300" y="6127877"/>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16828</xdr:rowOff>
    </xdr:from>
    <xdr:to>
      <xdr:col>19</xdr:col>
      <xdr:colOff>177800</xdr:colOff>
      <xdr:row>35</xdr:row>
      <xdr:rowOff>127127</xdr:rowOff>
    </xdr:to>
    <xdr:cxnSp macro="">
      <xdr:nvCxnSpPr>
        <xdr:cNvPr id="64" name="直線コネクタ 63"/>
        <xdr:cNvCxnSpPr/>
      </xdr:nvCxnSpPr>
      <xdr:spPr>
        <a:xfrm>
          <a:off x="2908300" y="6017578"/>
          <a:ext cx="889000" cy="1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16828</xdr:rowOff>
    </xdr:from>
    <xdr:to>
      <xdr:col>15</xdr:col>
      <xdr:colOff>50800</xdr:colOff>
      <xdr:row>35</xdr:row>
      <xdr:rowOff>68453</xdr:rowOff>
    </xdr:to>
    <xdr:cxnSp macro="">
      <xdr:nvCxnSpPr>
        <xdr:cNvPr id="67" name="直線コネクタ 66"/>
        <xdr:cNvCxnSpPr/>
      </xdr:nvCxnSpPr>
      <xdr:spPr>
        <a:xfrm flipV="1">
          <a:off x="2019300" y="6017578"/>
          <a:ext cx="8890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155892</xdr:rowOff>
    </xdr:from>
    <xdr:to>
      <xdr:col>10</xdr:col>
      <xdr:colOff>114300</xdr:colOff>
      <xdr:row>35</xdr:row>
      <xdr:rowOff>68453</xdr:rowOff>
    </xdr:to>
    <xdr:cxnSp macro="">
      <xdr:nvCxnSpPr>
        <xdr:cNvPr id="70" name="直線コネクタ 69"/>
        <xdr:cNvCxnSpPr/>
      </xdr:nvCxnSpPr>
      <xdr:spPr>
        <a:xfrm>
          <a:off x="1130300" y="5985192"/>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80" name="楕円 79"/>
        <xdr:cNvSpPr/>
      </xdr:nvSpPr>
      <xdr:spPr>
        <a:xfrm>
          <a:off x="45847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469744" cy="259045"/>
    <xdr:sp macro="" textlink="">
      <xdr:nvSpPr>
        <xdr:cNvPr id="81" name="議会費該当値テキスト"/>
        <xdr:cNvSpPr txBox="1"/>
      </xdr:nvSpPr>
      <xdr:spPr>
        <a:xfrm>
          <a:off x="4686300" y="593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76327</xdr:rowOff>
    </xdr:from>
    <xdr:to>
      <xdr:col>20</xdr:col>
      <xdr:colOff>38100</xdr:colOff>
      <xdr:row>36</xdr:row>
      <xdr:rowOff>6477</xdr:rowOff>
    </xdr:to>
    <xdr:sp macro="" textlink="">
      <xdr:nvSpPr>
        <xdr:cNvPr id="82" name="楕円 81"/>
        <xdr:cNvSpPr/>
      </xdr:nvSpPr>
      <xdr:spPr>
        <a:xfrm>
          <a:off x="3746500" y="60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23004</xdr:rowOff>
    </xdr:from>
    <xdr:ext cx="469744" cy="259045"/>
    <xdr:sp macro="" textlink="">
      <xdr:nvSpPr>
        <xdr:cNvPr id="83" name="テキスト ボックス 82"/>
        <xdr:cNvSpPr txBox="1"/>
      </xdr:nvSpPr>
      <xdr:spPr>
        <a:xfrm>
          <a:off x="3562428" y="585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137478</xdr:rowOff>
    </xdr:from>
    <xdr:to>
      <xdr:col>15</xdr:col>
      <xdr:colOff>101600</xdr:colOff>
      <xdr:row>35</xdr:row>
      <xdr:rowOff>67628</xdr:rowOff>
    </xdr:to>
    <xdr:sp macro="" textlink="">
      <xdr:nvSpPr>
        <xdr:cNvPr id="84" name="楕円 83"/>
        <xdr:cNvSpPr/>
      </xdr:nvSpPr>
      <xdr:spPr>
        <a:xfrm>
          <a:off x="2857500" y="5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84155</xdr:rowOff>
    </xdr:from>
    <xdr:ext cx="469744" cy="259045"/>
    <xdr:sp macro="" textlink="">
      <xdr:nvSpPr>
        <xdr:cNvPr id="85" name="テキスト ボックス 84"/>
        <xdr:cNvSpPr txBox="1"/>
      </xdr:nvSpPr>
      <xdr:spPr>
        <a:xfrm>
          <a:off x="2673428" y="574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17653</xdr:rowOff>
    </xdr:from>
    <xdr:to>
      <xdr:col>10</xdr:col>
      <xdr:colOff>165100</xdr:colOff>
      <xdr:row>35</xdr:row>
      <xdr:rowOff>119253</xdr:rowOff>
    </xdr:to>
    <xdr:sp macro="" textlink="">
      <xdr:nvSpPr>
        <xdr:cNvPr id="86" name="楕円 85"/>
        <xdr:cNvSpPr/>
      </xdr:nvSpPr>
      <xdr:spPr>
        <a:xfrm>
          <a:off x="1968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135780</xdr:rowOff>
    </xdr:from>
    <xdr:ext cx="469744" cy="259045"/>
    <xdr:sp macro="" textlink="">
      <xdr:nvSpPr>
        <xdr:cNvPr id="87" name="テキスト ボックス 86"/>
        <xdr:cNvSpPr txBox="1"/>
      </xdr:nvSpPr>
      <xdr:spPr>
        <a:xfrm>
          <a:off x="1784428" y="57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105092</xdr:rowOff>
    </xdr:from>
    <xdr:to>
      <xdr:col>6</xdr:col>
      <xdr:colOff>38100</xdr:colOff>
      <xdr:row>35</xdr:row>
      <xdr:rowOff>35242</xdr:rowOff>
    </xdr:to>
    <xdr:sp macro="" textlink="">
      <xdr:nvSpPr>
        <xdr:cNvPr id="88" name="楕円 87"/>
        <xdr:cNvSpPr/>
      </xdr:nvSpPr>
      <xdr:spPr>
        <a:xfrm>
          <a:off x="1079500" y="59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51769</xdr:rowOff>
    </xdr:from>
    <xdr:ext cx="469744" cy="259045"/>
    <xdr:sp macro="" textlink="">
      <xdr:nvSpPr>
        <xdr:cNvPr id="89" name="テキスト ボックス 88"/>
        <xdr:cNvSpPr txBox="1"/>
      </xdr:nvSpPr>
      <xdr:spPr>
        <a:xfrm>
          <a:off x="895428" y="570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59347</xdr:rowOff>
    </xdr:from>
    <xdr:to>
      <xdr:col>24</xdr:col>
      <xdr:colOff>63500</xdr:colOff>
      <xdr:row>58</xdr:row>
      <xdr:rowOff>37705</xdr:rowOff>
    </xdr:to>
    <xdr:cxnSp macro="">
      <xdr:nvCxnSpPr>
        <xdr:cNvPr id="120" name="直線コネクタ 119"/>
        <xdr:cNvCxnSpPr/>
      </xdr:nvCxnSpPr>
      <xdr:spPr>
        <a:xfrm flipV="1">
          <a:off x="3797300" y="9831997"/>
          <a:ext cx="838200" cy="14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37705</xdr:rowOff>
    </xdr:from>
    <xdr:to>
      <xdr:col>19</xdr:col>
      <xdr:colOff>177800</xdr:colOff>
      <xdr:row>58</xdr:row>
      <xdr:rowOff>43731</xdr:rowOff>
    </xdr:to>
    <xdr:cxnSp macro="">
      <xdr:nvCxnSpPr>
        <xdr:cNvPr id="123" name="直線コネクタ 122"/>
        <xdr:cNvCxnSpPr/>
      </xdr:nvCxnSpPr>
      <xdr:spPr>
        <a:xfrm flipV="1">
          <a:off x="2908300" y="9981805"/>
          <a:ext cx="8890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43731</xdr:rowOff>
    </xdr:from>
    <xdr:to>
      <xdr:col>15</xdr:col>
      <xdr:colOff>50800</xdr:colOff>
      <xdr:row>58</xdr:row>
      <xdr:rowOff>62311</xdr:rowOff>
    </xdr:to>
    <xdr:cxnSp macro="">
      <xdr:nvCxnSpPr>
        <xdr:cNvPr id="126" name="直線コネクタ 125"/>
        <xdr:cNvCxnSpPr/>
      </xdr:nvCxnSpPr>
      <xdr:spPr>
        <a:xfrm flipV="1">
          <a:off x="2019300" y="9987831"/>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62311</xdr:rowOff>
    </xdr:from>
    <xdr:to>
      <xdr:col>10</xdr:col>
      <xdr:colOff>114300</xdr:colOff>
      <xdr:row>58</xdr:row>
      <xdr:rowOff>92297</xdr:rowOff>
    </xdr:to>
    <xdr:cxnSp macro="">
      <xdr:nvCxnSpPr>
        <xdr:cNvPr id="129" name="直線コネクタ 128"/>
        <xdr:cNvCxnSpPr/>
      </xdr:nvCxnSpPr>
      <xdr:spPr>
        <a:xfrm flipV="1">
          <a:off x="1130300" y="10006411"/>
          <a:ext cx="889000" cy="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8547</xdr:rowOff>
    </xdr:from>
    <xdr:to>
      <xdr:col>24</xdr:col>
      <xdr:colOff>114300</xdr:colOff>
      <xdr:row>57</xdr:row>
      <xdr:rowOff>110147</xdr:rowOff>
    </xdr:to>
    <xdr:sp macro="" textlink="">
      <xdr:nvSpPr>
        <xdr:cNvPr id="139" name="楕円 138"/>
        <xdr:cNvSpPr/>
      </xdr:nvSpPr>
      <xdr:spPr>
        <a:xfrm>
          <a:off x="4584700" y="978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31424</xdr:rowOff>
    </xdr:from>
    <xdr:ext cx="599010" cy="259045"/>
    <xdr:sp macro="" textlink="">
      <xdr:nvSpPr>
        <xdr:cNvPr id="140" name="総務費該当値テキスト"/>
        <xdr:cNvSpPr txBox="1"/>
      </xdr:nvSpPr>
      <xdr:spPr>
        <a:xfrm>
          <a:off x="4686300" y="963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158355</xdr:rowOff>
    </xdr:from>
    <xdr:to>
      <xdr:col>20</xdr:col>
      <xdr:colOff>38100</xdr:colOff>
      <xdr:row>58</xdr:row>
      <xdr:rowOff>88505</xdr:rowOff>
    </xdr:to>
    <xdr:sp macro="" textlink="">
      <xdr:nvSpPr>
        <xdr:cNvPr id="141" name="楕円 140"/>
        <xdr:cNvSpPr/>
      </xdr:nvSpPr>
      <xdr:spPr>
        <a:xfrm>
          <a:off x="3746500" y="99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105032</xdr:rowOff>
    </xdr:from>
    <xdr:ext cx="599010" cy="259045"/>
    <xdr:sp macro="" textlink="">
      <xdr:nvSpPr>
        <xdr:cNvPr id="142" name="テキスト ボックス 141"/>
        <xdr:cNvSpPr txBox="1"/>
      </xdr:nvSpPr>
      <xdr:spPr>
        <a:xfrm>
          <a:off x="3497795" y="970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164381</xdr:rowOff>
    </xdr:from>
    <xdr:to>
      <xdr:col>15</xdr:col>
      <xdr:colOff>101600</xdr:colOff>
      <xdr:row>58</xdr:row>
      <xdr:rowOff>94531</xdr:rowOff>
    </xdr:to>
    <xdr:sp macro="" textlink="">
      <xdr:nvSpPr>
        <xdr:cNvPr id="143" name="楕円 142"/>
        <xdr:cNvSpPr/>
      </xdr:nvSpPr>
      <xdr:spPr>
        <a:xfrm>
          <a:off x="2857500" y="993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111058</xdr:rowOff>
    </xdr:from>
    <xdr:ext cx="599010" cy="259045"/>
    <xdr:sp macro="" textlink="">
      <xdr:nvSpPr>
        <xdr:cNvPr id="144" name="テキスト ボックス 143"/>
        <xdr:cNvSpPr txBox="1"/>
      </xdr:nvSpPr>
      <xdr:spPr>
        <a:xfrm>
          <a:off x="2608795" y="971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11511</xdr:rowOff>
    </xdr:from>
    <xdr:to>
      <xdr:col>10</xdr:col>
      <xdr:colOff>165100</xdr:colOff>
      <xdr:row>58</xdr:row>
      <xdr:rowOff>113111</xdr:rowOff>
    </xdr:to>
    <xdr:sp macro="" textlink="">
      <xdr:nvSpPr>
        <xdr:cNvPr id="145" name="楕円 144"/>
        <xdr:cNvSpPr/>
      </xdr:nvSpPr>
      <xdr:spPr>
        <a:xfrm>
          <a:off x="1968500" y="99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129638</xdr:rowOff>
    </xdr:from>
    <xdr:ext cx="599010" cy="259045"/>
    <xdr:sp macro="" textlink="">
      <xdr:nvSpPr>
        <xdr:cNvPr id="146" name="テキスト ボックス 145"/>
        <xdr:cNvSpPr txBox="1"/>
      </xdr:nvSpPr>
      <xdr:spPr>
        <a:xfrm>
          <a:off x="1719795" y="973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41497</xdr:rowOff>
    </xdr:from>
    <xdr:to>
      <xdr:col>6</xdr:col>
      <xdr:colOff>38100</xdr:colOff>
      <xdr:row>58</xdr:row>
      <xdr:rowOff>143097</xdr:rowOff>
    </xdr:to>
    <xdr:sp macro="" textlink="">
      <xdr:nvSpPr>
        <xdr:cNvPr id="147" name="楕円 146"/>
        <xdr:cNvSpPr/>
      </xdr:nvSpPr>
      <xdr:spPr>
        <a:xfrm>
          <a:off x="1079500" y="998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159624</xdr:rowOff>
    </xdr:from>
    <xdr:ext cx="599010" cy="259045"/>
    <xdr:sp macro="" textlink="">
      <xdr:nvSpPr>
        <xdr:cNvPr id="148" name="テキスト ボックス 147"/>
        <xdr:cNvSpPr txBox="1"/>
      </xdr:nvSpPr>
      <xdr:spPr>
        <a:xfrm>
          <a:off x="830795" y="976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82116</xdr:rowOff>
    </xdr:from>
    <xdr:to>
      <xdr:col>24</xdr:col>
      <xdr:colOff>63500</xdr:colOff>
      <xdr:row>75</xdr:row>
      <xdr:rowOff>110828</xdr:rowOff>
    </xdr:to>
    <xdr:cxnSp macro="">
      <xdr:nvCxnSpPr>
        <xdr:cNvPr id="176" name="直線コネクタ 175"/>
        <xdr:cNvCxnSpPr/>
      </xdr:nvCxnSpPr>
      <xdr:spPr>
        <a:xfrm flipV="1">
          <a:off x="3797300" y="12940866"/>
          <a:ext cx="8382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65350</xdr:rowOff>
    </xdr:from>
    <xdr:to>
      <xdr:col>19</xdr:col>
      <xdr:colOff>177800</xdr:colOff>
      <xdr:row>75</xdr:row>
      <xdr:rowOff>110828</xdr:rowOff>
    </xdr:to>
    <xdr:cxnSp macro="">
      <xdr:nvCxnSpPr>
        <xdr:cNvPr id="179" name="直線コネクタ 178"/>
        <xdr:cNvCxnSpPr/>
      </xdr:nvCxnSpPr>
      <xdr:spPr>
        <a:xfrm>
          <a:off x="2908300" y="12924100"/>
          <a:ext cx="889000" cy="4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65350</xdr:rowOff>
    </xdr:from>
    <xdr:to>
      <xdr:col>15</xdr:col>
      <xdr:colOff>50800</xdr:colOff>
      <xdr:row>75</xdr:row>
      <xdr:rowOff>134529</xdr:rowOff>
    </xdr:to>
    <xdr:cxnSp macro="">
      <xdr:nvCxnSpPr>
        <xdr:cNvPr id="182" name="直線コネクタ 181"/>
        <xdr:cNvCxnSpPr/>
      </xdr:nvCxnSpPr>
      <xdr:spPr>
        <a:xfrm flipV="1">
          <a:off x="2019300" y="12924100"/>
          <a:ext cx="889000" cy="6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119003</xdr:rowOff>
    </xdr:from>
    <xdr:to>
      <xdr:col>10</xdr:col>
      <xdr:colOff>114300</xdr:colOff>
      <xdr:row>75</xdr:row>
      <xdr:rowOff>134529</xdr:rowOff>
    </xdr:to>
    <xdr:cxnSp macro="">
      <xdr:nvCxnSpPr>
        <xdr:cNvPr id="185" name="直線コネクタ 184"/>
        <xdr:cNvCxnSpPr/>
      </xdr:nvCxnSpPr>
      <xdr:spPr>
        <a:xfrm>
          <a:off x="1130300" y="12977753"/>
          <a:ext cx="8890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31316</xdr:rowOff>
    </xdr:from>
    <xdr:to>
      <xdr:col>24</xdr:col>
      <xdr:colOff>114300</xdr:colOff>
      <xdr:row>75</xdr:row>
      <xdr:rowOff>132916</xdr:rowOff>
    </xdr:to>
    <xdr:sp macro="" textlink="">
      <xdr:nvSpPr>
        <xdr:cNvPr id="195" name="楕円 194"/>
        <xdr:cNvSpPr/>
      </xdr:nvSpPr>
      <xdr:spPr>
        <a:xfrm>
          <a:off x="4584700" y="1289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54193</xdr:rowOff>
    </xdr:from>
    <xdr:ext cx="599010" cy="259045"/>
    <xdr:sp macro="" textlink="">
      <xdr:nvSpPr>
        <xdr:cNvPr id="196" name="民生費該当値テキスト"/>
        <xdr:cNvSpPr txBox="1"/>
      </xdr:nvSpPr>
      <xdr:spPr>
        <a:xfrm>
          <a:off x="4686300" y="1274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60028</xdr:rowOff>
    </xdr:from>
    <xdr:to>
      <xdr:col>20</xdr:col>
      <xdr:colOff>38100</xdr:colOff>
      <xdr:row>75</xdr:row>
      <xdr:rowOff>161627</xdr:rowOff>
    </xdr:to>
    <xdr:sp macro="" textlink="">
      <xdr:nvSpPr>
        <xdr:cNvPr id="197" name="楕円 196"/>
        <xdr:cNvSpPr/>
      </xdr:nvSpPr>
      <xdr:spPr>
        <a:xfrm>
          <a:off x="3746500" y="129187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6705</xdr:rowOff>
    </xdr:from>
    <xdr:ext cx="599010" cy="259045"/>
    <xdr:sp macro="" textlink="">
      <xdr:nvSpPr>
        <xdr:cNvPr id="198" name="テキスト ボックス 197"/>
        <xdr:cNvSpPr txBox="1"/>
      </xdr:nvSpPr>
      <xdr:spPr>
        <a:xfrm>
          <a:off x="3497795" y="1269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14550</xdr:rowOff>
    </xdr:from>
    <xdr:to>
      <xdr:col>15</xdr:col>
      <xdr:colOff>101600</xdr:colOff>
      <xdr:row>75</xdr:row>
      <xdr:rowOff>116150</xdr:rowOff>
    </xdr:to>
    <xdr:sp macro="" textlink="">
      <xdr:nvSpPr>
        <xdr:cNvPr id="199" name="楕円 198"/>
        <xdr:cNvSpPr/>
      </xdr:nvSpPr>
      <xdr:spPr>
        <a:xfrm>
          <a:off x="2857500" y="128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132677</xdr:rowOff>
    </xdr:from>
    <xdr:ext cx="599010" cy="259045"/>
    <xdr:sp macro="" textlink="">
      <xdr:nvSpPr>
        <xdr:cNvPr id="200" name="テキスト ボックス 199"/>
        <xdr:cNvSpPr txBox="1"/>
      </xdr:nvSpPr>
      <xdr:spPr>
        <a:xfrm>
          <a:off x="2608795" y="1264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83729</xdr:rowOff>
    </xdr:from>
    <xdr:to>
      <xdr:col>10</xdr:col>
      <xdr:colOff>165100</xdr:colOff>
      <xdr:row>76</xdr:row>
      <xdr:rowOff>13878</xdr:rowOff>
    </xdr:to>
    <xdr:sp macro="" textlink="">
      <xdr:nvSpPr>
        <xdr:cNvPr id="201" name="楕円 200"/>
        <xdr:cNvSpPr/>
      </xdr:nvSpPr>
      <xdr:spPr>
        <a:xfrm>
          <a:off x="1968500" y="129424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30406</xdr:rowOff>
    </xdr:from>
    <xdr:ext cx="599010" cy="259045"/>
    <xdr:sp macro="" textlink="">
      <xdr:nvSpPr>
        <xdr:cNvPr id="202" name="テキスト ボックス 201"/>
        <xdr:cNvSpPr txBox="1"/>
      </xdr:nvSpPr>
      <xdr:spPr>
        <a:xfrm>
          <a:off x="1719795" y="1271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68203</xdr:rowOff>
    </xdr:from>
    <xdr:to>
      <xdr:col>6</xdr:col>
      <xdr:colOff>38100</xdr:colOff>
      <xdr:row>75</xdr:row>
      <xdr:rowOff>169804</xdr:rowOff>
    </xdr:to>
    <xdr:sp macro="" textlink="">
      <xdr:nvSpPr>
        <xdr:cNvPr id="203" name="楕円 202"/>
        <xdr:cNvSpPr/>
      </xdr:nvSpPr>
      <xdr:spPr>
        <a:xfrm>
          <a:off x="1079500" y="129269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14880</xdr:rowOff>
    </xdr:from>
    <xdr:ext cx="599010" cy="259045"/>
    <xdr:sp macro="" textlink="">
      <xdr:nvSpPr>
        <xdr:cNvPr id="204" name="テキスト ボックス 203"/>
        <xdr:cNvSpPr txBox="1"/>
      </xdr:nvSpPr>
      <xdr:spPr>
        <a:xfrm>
          <a:off x="830795" y="127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115012</xdr:rowOff>
    </xdr:from>
    <xdr:to>
      <xdr:col>24</xdr:col>
      <xdr:colOff>63500</xdr:colOff>
      <xdr:row>94</xdr:row>
      <xdr:rowOff>115762</xdr:rowOff>
    </xdr:to>
    <xdr:cxnSp macro="">
      <xdr:nvCxnSpPr>
        <xdr:cNvPr id="235" name="直線コネクタ 234"/>
        <xdr:cNvCxnSpPr/>
      </xdr:nvCxnSpPr>
      <xdr:spPr>
        <a:xfrm>
          <a:off x="3797300" y="15888412"/>
          <a:ext cx="838200" cy="34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115012</xdr:rowOff>
    </xdr:from>
    <xdr:to>
      <xdr:col>19</xdr:col>
      <xdr:colOff>177800</xdr:colOff>
      <xdr:row>94</xdr:row>
      <xdr:rowOff>115415</xdr:rowOff>
    </xdr:to>
    <xdr:cxnSp macro="">
      <xdr:nvCxnSpPr>
        <xdr:cNvPr id="238" name="直線コネクタ 237"/>
        <xdr:cNvCxnSpPr/>
      </xdr:nvCxnSpPr>
      <xdr:spPr>
        <a:xfrm flipV="1">
          <a:off x="2908300" y="15888412"/>
          <a:ext cx="889000" cy="34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115415</xdr:rowOff>
    </xdr:from>
    <xdr:to>
      <xdr:col>15</xdr:col>
      <xdr:colOff>50800</xdr:colOff>
      <xdr:row>94</xdr:row>
      <xdr:rowOff>122109</xdr:rowOff>
    </xdr:to>
    <xdr:cxnSp macro="">
      <xdr:nvCxnSpPr>
        <xdr:cNvPr id="241" name="直線コネクタ 240"/>
        <xdr:cNvCxnSpPr/>
      </xdr:nvCxnSpPr>
      <xdr:spPr>
        <a:xfrm flipV="1">
          <a:off x="2019300" y="16231715"/>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122109</xdr:rowOff>
    </xdr:from>
    <xdr:to>
      <xdr:col>10</xdr:col>
      <xdr:colOff>114300</xdr:colOff>
      <xdr:row>95</xdr:row>
      <xdr:rowOff>11585</xdr:rowOff>
    </xdr:to>
    <xdr:cxnSp macro="">
      <xdr:nvCxnSpPr>
        <xdr:cNvPr id="244" name="直線コネクタ 243"/>
        <xdr:cNvCxnSpPr/>
      </xdr:nvCxnSpPr>
      <xdr:spPr>
        <a:xfrm flipV="1">
          <a:off x="1130300" y="16238409"/>
          <a:ext cx="889000" cy="6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64962</xdr:rowOff>
    </xdr:from>
    <xdr:to>
      <xdr:col>24</xdr:col>
      <xdr:colOff>114300</xdr:colOff>
      <xdr:row>94</xdr:row>
      <xdr:rowOff>166562</xdr:rowOff>
    </xdr:to>
    <xdr:sp macro="" textlink="">
      <xdr:nvSpPr>
        <xdr:cNvPr id="254" name="楕円 253"/>
        <xdr:cNvSpPr/>
      </xdr:nvSpPr>
      <xdr:spPr>
        <a:xfrm>
          <a:off x="4584700" y="1618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87839</xdr:rowOff>
    </xdr:from>
    <xdr:ext cx="534377" cy="259045"/>
    <xdr:sp macro="" textlink="">
      <xdr:nvSpPr>
        <xdr:cNvPr id="255" name="衛生費該当値テキスト"/>
        <xdr:cNvSpPr txBox="1"/>
      </xdr:nvSpPr>
      <xdr:spPr>
        <a:xfrm>
          <a:off x="4686300" y="1603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64212</xdr:rowOff>
    </xdr:from>
    <xdr:to>
      <xdr:col>20</xdr:col>
      <xdr:colOff>38100</xdr:colOff>
      <xdr:row>92</xdr:row>
      <xdr:rowOff>165812</xdr:rowOff>
    </xdr:to>
    <xdr:sp macro="" textlink="">
      <xdr:nvSpPr>
        <xdr:cNvPr id="256" name="楕円 255"/>
        <xdr:cNvSpPr/>
      </xdr:nvSpPr>
      <xdr:spPr>
        <a:xfrm>
          <a:off x="3746500" y="1583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10889</xdr:rowOff>
    </xdr:from>
    <xdr:ext cx="599010" cy="259045"/>
    <xdr:sp macro="" textlink="">
      <xdr:nvSpPr>
        <xdr:cNvPr id="257" name="テキスト ボックス 256"/>
        <xdr:cNvSpPr txBox="1"/>
      </xdr:nvSpPr>
      <xdr:spPr>
        <a:xfrm>
          <a:off x="3497795" y="1561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64615</xdr:rowOff>
    </xdr:from>
    <xdr:to>
      <xdr:col>15</xdr:col>
      <xdr:colOff>101600</xdr:colOff>
      <xdr:row>94</xdr:row>
      <xdr:rowOff>166215</xdr:rowOff>
    </xdr:to>
    <xdr:sp macro="" textlink="">
      <xdr:nvSpPr>
        <xdr:cNvPr id="258" name="楕円 257"/>
        <xdr:cNvSpPr/>
      </xdr:nvSpPr>
      <xdr:spPr>
        <a:xfrm>
          <a:off x="2857500" y="161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11292</xdr:rowOff>
    </xdr:from>
    <xdr:ext cx="534377" cy="259045"/>
    <xdr:sp macro="" textlink="">
      <xdr:nvSpPr>
        <xdr:cNvPr id="259" name="テキスト ボックス 258"/>
        <xdr:cNvSpPr txBox="1"/>
      </xdr:nvSpPr>
      <xdr:spPr>
        <a:xfrm>
          <a:off x="2641111" y="1595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71309</xdr:rowOff>
    </xdr:from>
    <xdr:to>
      <xdr:col>10</xdr:col>
      <xdr:colOff>165100</xdr:colOff>
      <xdr:row>95</xdr:row>
      <xdr:rowOff>1459</xdr:rowOff>
    </xdr:to>
    <xdr:sp macro="" textlink="">
      <xdr:nvSpPr>
        <xdr:cNvPr id="260" name="楕円 259"/>
        <xdr:cNvSpPr/>
      </xdr:nvSpPr>
      <xdr:spPr>
        <a:xfrm>
          <a:off x="1968500" y="1618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17986</xdr:rowOff>
    </xdr:from>
    <xdr:ext cx="534377" cy="259045"/>
    <xdr:sp macro="" textlink="">
      <xdr:nvSpPr>
        <xdr:cNvPr id="261" name="テキスト ボックス 260"/>
        <xdr:cNvSpPr txBox="1"/>
      </xdr:nvSpPr>
      <xdr:spPr>
        <a:xfrm>
          <a:off x="1752111" y="159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132235</xdr:rowOff>
    </xdr:from>
    <xdr:to>
      <xdr:col>6</xdr:col>
      <xdr:colOff>38100</xdr:colOff>
      <xdr:row>95</xdr:row>
      <xdr:rowOff>62385</xdr:rowOff>
    </xdr:to>
    <xdr:sp macro="" textlink="">
      <xdr:nvSpPr>
        <xdr:cNvPr id="262" name="楕円 261"/>
        <xdr:cNvSpPr/>
      </xdr:nvSpPr>
      <xdr:spPr>
        <a:xfrm>
          <a:off x="1079500" y="1624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78912</xdr:rowOff>
    </xdr:from>
    <xdr:ext cx="534377" cy="259045"/>
    <xdr:sp macro="" textlink="">
      <xdr:nvSpPr>
        <xdr:cNvPr id="263" name="テキスト ボックス 262"/>
        <xdr:cNvSpPr txBox="1"/>
      </xdr:nvSpPr>
      <xdr:spPr>
        <a:xfrm>
          <a:off x="863111" y="1602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32002</xdr:rowOff>
    </xdr:from>
    <xdr:to>
      <xdr:col>55</xdr:col>
      <xdr:colOff>0</xdr:colOff>
      <xdr:row>56</xdr:row>
      <xdr:rowOff>68889</xdr:rowOff>
    </xdr:to>
    <xdr:cxnSp macro="">
      <xdr:nvCxnSpPr>
        <xdr:cNvPr id="349" name="直線コネクタ 348"/>
        <xdr:cNvCxnSpPr/>
      </xdr:nvCxnSpPr>
      <xdr:spPr>
        <a:xfrm flipV="1">
          <a:off x="9639300" y="9633202"/>
          <a:ext cx="838200" cy="3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68889</xdr:rowOff>
    </xdr:from>
    <xdr:to>
      <xdr:col>50</xdr:col>
      <xdr:colOff>114300</xdr:colOff>
      <xdr:row>56</xdr:row>
      <xdr:rowOff>105708</xdr:rowOff>
    </xdr:to>
    <xdr:cxnSp macro="">
      <xdr:nvCxnSpPr>
        <xdr:cNvPr id="352" name="直線コネクタ 351"/>
        <xdr:cNvCxnSpPr/>
      </xdr:nvCxnSpPr>
      <xdr:spPr>
        <a:xfrm flipV="1">
          <a:off x="8750300" y="9670089"/>
          <a:ext cx="889000" cy="3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68482</xdr:rowOff>
    </xdr:from>
    <xdr:to>
      <xdr:col>45</xdr:col>
      <xdr:colOff>177800</xdr:colOff>
      <xdr:row>56</xdr:row>
      <xdr:rowOff>105708</xdr:rowOff>
    </xdr:to>
    <xdr:cxnSp macro="">
      <xdr:nvCxnSpPr>
        <xdr:cNvPr id="355" name="直線コネクタ 354"/>
        <xdr:cNvCxnSpPr/>
      </xdr:nvCxnSpPr>
      <xdr:spPr>
        <a:xfrm>
          <a:off x="7861300" y="9669682"/>
          <a:ext cx="889000" cy="3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68482</xdr:rowOff>
    </xdr:from>
    <xdr:to>
      <xdr:col>41</xdr:col>
      <xdr:colOff>50800</xdr:colOff>
      <xdr:row>56</xdr:row>
      <xdr:rowOff>141972</xdr:rowOff>
    </xdr:to>
    <xdr:cxnSp macro="">
      <xdr:nvCxnSpPr>
        <xdr:cNvPr id="358" name="直線コネクタ 357"/>
        <xdr:cNvCxnSpPr/>
      </xdr:nvCxnSpPr>
      <xdr:spPr>
        <a:xfrm flipV="1">
          <a:off x="6972300" y="9669682"/>
          <a:ext cx="889000" cy="7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152652</xdr:rowOff>
    </xdr:from>
    <xdr:to>
      <xdr:col>55</xdr:col>
      <xdr:colOff>50800</xdr:colOff>
      <xdr:row>56</xdr:row>
      <xdr:rowOff>82802</xdr:rowOff>
    </xdr:to>
    <xdr:sp macro="" textlink="">
      <xdr:nvSpPr>
        <xdr:cNvPr id="368" name="楕円 367"/>
        <xdr:cNvSpPr/>
      </xdr:nvSpPr>
      <xdr:spPr>
        <a:xfrm>
          <a:off x="10426700" y="95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4079</xdr:rowOff>
    </xdr:from>
    <xdr:ext cx="534377" cy="259045"/>
    <xdr:sp macro="" textlink="">
      <xdr:nvSpPr>
        <xdr:cNvPr id="369" name="農林水産業費該当値テキスト"/>
        <xdr:cNvSpPr txBox="1"/>
      </xdr:nvSpPr>
      <xdr:spPr>
        <a:xfrm>
          <a:off x="10528300" y="943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18089</xdr:rowOff>
    </xdr:from>
    <xdr:to>
      <xdr:col>50</xdr:col>
      <xdr:colOff>165100</xdr:colOff>
      <xdr:row>56</xdr:row>
      <xdr:rowOff>119689</xdr:rowOff>
    </xdr:to>
    <xdr:sp macro="" textlink="">
      <xdr:nvSpPr>
        <xdr:cNvPr id="370" name="楕円 369"/>
        <xdr:cNvSpPr/>
      </xdr:nvSpPr>
      <xdr:spPr>
        <a:xfrm>
          <a:off x="9588500" y="961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136216</xdr:rowOff>
    </xdr:from>
    <xdr:ext cx="534377" cy="259045"/>
    <xdr:sp macro="" textlink="">
      <xdr:nvSpPr>
        <xdr:cNvPr id="371" name="テキスト ボックス 370"/>
        <xdr:cNvSpPr txBox="1"/>
      </xdr:nvSpPr>
      <xdr:spPr>
        <a:xfrm>
          <a:off x="9372111" y="939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54908</xdr:rowOff>
    </xdr:from>
    <xdr:to>
      <xdr:col>46</xdr:col>
      <xdr:colOff>38100</xdr:colOff>
      <xdr:row>56</xdr:row>
      <xdr:rowOff>156508</xdr:rowOff>
    </xdr:to>
    <xdr:sp macro="" textlink="">
      <xdr:nvSpPr>
        <xdr:cNvPr id="372" name="楕円 371"/>
        <xdr:cNvSpPr/>
      </xdr:nvSpPr>
      <xdr:spPr>
        <a:xfrm>
          <a:off x="8699500" y="96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1585</xdr:rowOff>
    </xdr:from>
    <xdr:ext cx="534377" cy="259045"/>
    <xdr:sp macro="" textlink="">
      <xdr:nvSpPr>
        <xdr:cNvPr id="373" name="テキスト ボックス 372"/>
        <xdr:cNvSpPr txBox="1"/>
      </xdr:nvSpPr>
      <xdr:spPr>
        <a:xfrm>
          <a:off x="8483111" y="943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17682</xdr:rowOff>
    </xdr:from>
    <xdr:to>
      <xdr:col>41</xdr:col>
      <xdr:colOff>101600</xdr:colOff>
      <xdr:row>56</xdr:row>
      <xdr:rowOff>119282</xdr:rowOff>
    </xdr:to>
    <xdr:sp macro="" textlink="">
      <xdr:nvSpPr>
        <xdr:cNvPr id="374" name="楕円 373"/>
        <xdr:cNvSpPr/>
      </xdr:nvSpPr>
      <xdr:spPr>
        <a:xfrm>
          <a:off x="7810500" y="961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135809</xdr:rowOff>
    </xdr:from>
    <xdr:ext cx="534377" cy="259045"/>
    <xdr:sp macro="" textlink="">
      <xdr:nvSpPr>
        <xdr:cNvPr id="375" name="テキスト ボックス 374"/>
        <xdr:cNvSpPr txBox="1"/>
      </xdr:nvSpPr>
      <xdr:spPr>
        <a:xfrm>
          <a:off x="7594111" y="93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91172</xdr:rowOff>
    </xdr:from>
    <xdr:to>
      <xdr:col>36</xdr:col>
      <xdr:colOff>165100</xdr:colOff>
      <xdr:row>57</xdr:row>
      <xdr:rowOff>21322</xdr:rowOff>
    </xdr:to>
    <xdr:sp macro="" textlink="">
      <xdr:nvSpPr>
        <xdr:cNvPr id="376" name="楕円 375"/>
        <xdr:cNvSpPr/>
      </xdr:nvSpPr>
      <xdr:spPr>
        <a:xfrm>
          <a:off x="6921500" y="969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37849</xdr:rowOff>
    </xdr:from>
    <xdr:ext cx="534377" cy="259045"/>
    <xdr:sp macro="" textlink="">
      <xdr:nvSpPr>
        <xdr:cNvPr id="377" name="テキスト ボックス 376"/>
        <xdr:cNvSpPr txBox="1"/>
      </xdr:nvSpPr>
      <xdr:spPr>
        <a:xfrm>
          <a:off x="6705111" y="946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40247</xdr:rowOff>
    </xdr:from>
    <xdr:to>
      <xdr:col>55</xdr:col>
      <xdr:colOff>0</xdr:colOff>
      <xdr:row>76</xdr:row>
      <xdr:rowOff>125447</xdr:rowOff>
    </xdr:to>
    <xdr:cxnSp macro="">
      <xdr:nvCxnSpPr>
        <xdr:cNvPr id="402" name="直線コネクタ 401"/>
        <xdr:cNvCxnSpPr/>
      </xdr:nvCxnSpPr>
      <xdr:spPr>
        <a:xfrm flipV="1">
          <a:off x="9639300" y="13070447"/>
          <a:ext cx="838200" cy="8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125447</xdr:rowOff>
    </xdr:from>
    <xdr:to>
      <xdr:col>50</xdr:col>
      <xdr:colOff>114300</xdr:colOff>
      <xdr:row>76</xdr:row>
      <xdr:rowOff>129321</xdr:rowOff>
    </xdr:to>
    <xdr:cxnSp macro="">
      <xdr:nvCxnSpPr>
        <xdr:cNvPr id="405" name="直線コネクタ 404"/>
        <xdr:cNvCxnSpPr/>
      </xdr:nvCxnSpPr>
      <xdr:spPr>
        <a:xfrm flipV="1">
          <a:off x="8750300" y="13155647"/>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129321</xdr:rowOff>
    </xdr:from>
    <xdr:to>
      <xdr:col>45</xdr:col>
      <xdr:colOff>177800</xdr:colOff>
      <xdr:row>76</xdr:row>
      <xdr:rowOff>132888</xdr:rowOff>
    </xdr:to>
    <xdr:cxnSp macro="">
      <xdr:nvCxnSpPr>
        <xdr:cNvPr id="408" name="直線コネクタ 407"/>
        <xdr:cNvCxnSpPr/>
      </xdr:nvCxnSpPr>
      <xdr:spPr>
        <a:xfrm flipV="1">
          <a:off x="7861300" y="13159521"/>
          <a:ext cx="8890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132888</xdr:rowOff>
    </xdr:from>
    <xdr:to>
      <xdr:col>41</xdr:col>
      <xdr:colOff>50800</xdr:colOff>
      <xdr:row>77</xdr:row>
      <xdr:rowOff>24240</xdr:rowOff>
    </xdr:to>
    <xdr:cxnSp macro="">
      <xdr:nvCxnSpPr>
        <xdr:cNvPr id="411" name="直線コネクタ 410"/>
        <xdr:cNvCxnSpPr/>
      </xdr:nvCxnSpPr>
      <xdr:spPr>
        <a:xfrm flipV="1">
          <a:off x="6972300" y="13163088"/>
          <a:ext cx="889000" cy="6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160897</xdr:rowOff>
    </xdr:from>
    <xdr:to>
      <xdr:col>55</xdr:col>
      <xdr:colOff>50800</xdr:colOff>
      <xdr:row>76</xdr:row>
      <xdr:rowOff>91047</xdr:rowOff>
    </xdr:to>
    <xdr:sp macro="" textlink="">
      <xdr:nvSpPr>
        <xdr:cNvPr id="421" name="楕円 420"/>
        <xdr:cNvSpPr/>
      </xdr:nvSpPr>
      <xdr:spPr>
        <a:xfrm>
          <a:off x="10426700" y="1301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12325</xdr:rowOff>
    </xdr:from>
    <xdr:ext cx="534377" cy="259045"/>
    <xdr:sp macro="" textlink="">
      <xdr:nvSpPr>
        <xdr:cNvPr id="422" name="商工費該当値テキスト"/>
        <xdr:cNvSpPr txBox="1"/>
      </xdr:nvSpPr>
      <xdr:spPr>
        <a:xfrm>
          <a:off x="10528300" y="1287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74647</xdr:rowOff>
    </xdr:from>
    <xdr:to>
      <xdr:col>50</xdr:col>
      <xdr:colOff>165100</xdr:colOff>
      <xdr:row>77</xdr:row>
      <xdr:rowOff>4797</xdr:rowOff>
    </xdr:to>
    <xdr:sp macro="" textlink="">
      <xdr:nvSpPr>
        <xdr:cNvPr id="423" name="楕円 422"/>
        <xdr:cNvSpPr/>
      </xdr:nvSpPr>
      <xdr:spPr>
        <a:xfrm>
          <a:off x="9588500" y="1310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21324</xdr:rowOff>
    </xdr:from>
    <xdr:ext cx="534377" cy="259045"/>
    <xdr:sp macro="" textlink="">
      <xdr:nvSpPr>
        <xdr:cNvPr id="424" name="テキスト ボックス 423"/>
        <xdr:cNvSpPr txBox="1"/>
      </xdr:nvSpPr>
      <xdr:spPr>
        <a:xfrm>
          <a:off x="9372111" y="1288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78521</xdr:rowOff>
    </xdr:from>
    <xdr:to>
      <xdr:col>46</xdr:col>
      <xdr:colOff>38100</xdr:colOff>
      <xdr:row>77</xdr:row>
      <xdr:rowOff>8671</xdr:rowOff>
    </xdr:to>
    <xdr:sp macro="" textlink="">
      <xdr:nvSpPr>
        <xdr:cNvPr id="425" name="楕円 424"/>
        <xdr:cNvSpPr/>
      </xdr:nvSpPr>
      <xdr:spPr>
        <a:xfrm>
          <a:off x="8699500" y="1310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25199</xdr:rowOff>
    </xdr:from>
    <xdr:ext cx="534377" cy="259045"/>
    <xdr:sp macro="" textlink="">
      <xdr:nvSpPr>
        <xdr:cNvPr id="426" name="テキスト ボックス 425"/>
        <xdr:cNvSpPr txBox="1"/>
      </xdr:nvSpPr>
      <xdr:spPr>
        <a:xfrm>
          <a:off x="8483111" y="1288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82088</xdr:rowOff>
    </xdr:from>
    <xdr:to>
      <xdr:col>41</xdr:col>
      <xdr:colOff>101600</xdr:colOff>
      <xdr:row>77</xdr:row>
      <xdr:rowOff>12238</xdr:rowOff>
    </xdr:to>
    <xdr:sp macro="" textlink="">
      <xdr:nvSpPr>
        <xdr:cNvPr id="427" name="楕円 426"/>
        <xdr:cNvSpPr/>
      </xdr:nvSpPr>
      <xdr:spPr>
        <a:xfrm>
          <a:off x="7810500" y="1311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28765</xdr:rowOff>
    </xdr:from>
    <xdr:ext cx="534377" cy="259045"/>
    <xdr:sp macro="" textlink="">
      <xdr:nvSpPr>
        <xdr:cNvPr id="428" name="テキスト ボックス 427"/>
        <xdr:cNvSpPr txBox="1"/>
      </xdr:nvSpPr>
      <xdr:spPr>
        <a:xfrm>
          <a:off x="7594111" y="1288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144890</xdr:rowOff>
    </xdr:from>
    <xdr:to>
      <xdr:col>36</xdr:col>
      <xdr:colOff>165100</xdr:colOff>
      <xdr:row>77</xdr:row>
      <xdr:rowOff>75040</xdr:rowOff>
    </xdr:to>
    <xdr:sp macro="" textlink="">
      <xdr:nvSpPr>
        <xdr:cNvPr id="429" name="楕円 428"/>
        <xdr:cNvSpPr/>
      </xdr:nvSpPr>
      <xdr:spPr>
        <a:xfrm>
          <a:off x="6921500" y="1317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91567</xdr:rowOff>
    </xdr:from>
    <xdr:ext cx="534377" cy="259045"/>
    <xdr:sp macro="" textlink="">
      <xdr:nvSpPr>
        <xdr:cNvPr id="430" name="テキスト ボックス 429"/>
        <xdr:cNvSpPr txBox="1"/>
      </xdr:nvSpPr>
      <xdr:spPr>
        <a:xfrm>
          <a:off x="6705111" y="129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83889</xdr:rowOff>
    </xdr:from>
    <xdr:to>
      <xdr:col>55</xdr:col>
      <xdr:colOff>0</xdr:colOff>
      <xdr:row>96</xdr:row>
      <xdr:rowOff>25</xdr:rowOff>
    </xdr:to>
    <xdr:cxnSp macro="">
      <xdr:nvCxnSpPr>
        <xdr:cNvPr id="461" name="直線コネクタ 460"/>
        <xdr:cNvCxnSpPr/>
      </xdr:nvCxnSpPr>
      <xdr:spPr>
        <a:xfrm flipV="1">
          <a:off x="9639300" y="16371639"/>
          <a:ext cx="838200" cy="8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25</xdr:rowOff>
    </xdr:from>
    <xdr:to>
      <xdr:col>50</xdr:col>
      <xdr:colOff>114300</xdr:colOff>
      <xdr:row>96</xdr:row>
      <xdr:rowOff>2769</xdr:rowOff>
    </xdr:to>
    <xdr:cxnSp macro="">
      <xdr:nvCxnSpPr>
        <xdr:cNvPr id="464" name="直線コネクタ 463"/>
        <xdr:cNvCxnSpPr/>
      </xdr:nvCxnSpPr>
      <xdr:spPr>
        <a:xfrm flipV="1">
          <a:off x="8750300" y="1645922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93850</xdr:rowOff>
    </xdr:from>
    <xdr:to>
      <xdr:col>45</xdr:col>
      <xdr:colOff>177800</xdr:colOff>
      <xdr:row>96</xdr:row>
      <xdr:rowOff>2769</xdr:rowOff>
    </xdr:to>
    <xdr:cxnSp macro="">
      <xdr:nvCxnSpPr>
        <xdr:cNvPr id="467" name="直線コネクタ 466"/>
        <xdr:cNvCxnSpPr/>
      </xdr:nvCxnSpPr>
      <xdr:spPr>
        <a:xfrm>
          <a:off x="7861300" y="16381600"/>
          <a:ext cx="889000" cy="8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93850</xdr:rowOff>
    </xdr:from>
    <xdr:to>
      <xdr:col>41</xdr:col>
      <xdr:colOff>50800</xdr:colOff>
      <xdr:row>95</xdr:row>
      <xdr:rowOff>98671</xdr:rowOff>
    </xdr:to>
    <xdr:cxnSp macro="">
      <xdr:nvCxnSpPr>
        <xdr:cNvPr id="470" name="直線コネクタ 469"/>
        <xdr:cNvCxnSpPr/>
      </xdr:nvCxnSpPr>
      <xdr:spPr>
        <a:xfrm flipV="1">
          <a:off x="6972300" y="16381600"/>
          <a:ext cx="889000" cy="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33089</xdr:rowOff>
    </xdr:from>
    <xdr:to>
      <xdr:col>55</xdr:col>
      <xdr:colOff>50800</xdr:colOff>
      <xdr:row>95</xdr:row>
      <xdr:rowOff>134689</xdr:rowOff>
    </xdr:to>
    <xdr:sp macro="" textlink="">
      <xdr:nvSpPr>
        <xdr:cNvPr id="480" name="楕円 479"/>
        <xdr:cNvSpPr/>
      </xdr:nvSpPr>
      <xdr:spPr>
        <a:xfrm>
          <a:off x="10426700" y="163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55966</xdr:rowOff>
    </xdr:from>
    <xdr:ext cx="534377" cy="259045"/>
    <xdr:sp macro="" textlink="">
      <xdr:nvSpPr>
        <xdr:cNvPr id="481" name="土木費該当値テキスト"/>
        <xdr:cNvSpPr txBox="1"/>
      </xdr:nvSpPr>
      <xdr:spPr>
        <a:xfrm>
          <a:off x="10528300" y="1617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120675</xdr:rowOff>
    </xdr:from>
    <xdr:to>
      <xdr:col>50</xdr:col>
      <xdr:colOff>165100</xdr:colOff>
      <xdr:row>96</xdr:row>
      <xdr:rowOff>50825</xdr:rowOff>
    </xdr:to>
    <xdr:sp macro="" textlink="">
      <xdr:nvSpPr>
        <xdr:cNvPr id="482" name="楕円 481"/>
        <xdr:cNvSpPr/>
      </xdr:nvSpPr>
      <xdr:spPr>
        <a:xfrm>
          <a:off x="9588500" y="164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67352</xdr:rowOff>
    </xdr:from>
    <xdr:ext cx="534377" cy="259045"/>
    <xdr:sp macro="" textlink="">
      <xdr:nvSpPr>
        <xdr:cNvPr id="483" name="テキスト ボックス 482"/>
        <xdr:cNvSpPr txBox="1"/>
      </xdr:nvSpPr>
      <xdr:spPr>
        <a:xfrm>
          <a:off x="9372111" y="161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123419</xdr:rowOff>
    </xdr:from>
    <xdr:to>
      <xdr:col>46</xdr:col>
      <xdr:colOff>38100</xdr:colOff>
      <xdr:row>96</xdr:row>
      <xdr:rowOff>53569</xdr:rowOff>
    </xdr:to>
    <xdr:sp macro="" textlink="">
      <xdr:nvSpPr>
        <xdr:cNvPr id="484" name="楕円 483"/>
        <xdr:cNvSpPr/>
      </xdr:nvSpPr>
      <xdr:spPr>
        <a:xfrm>
          <a:off x="8699500" y="164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70096</xdr:rowOff>
    </xdr:from>
    <xdr:ext cx="534377" cy="259045"/>
    <xdr:sp macro="" textlink="">
      <xdr:nvSpPr>
        <xdr:cNvPr id="485" name="テキスト ボックス 484"/>
        <xdr:cNvSpPr txBox="1"/>
      </xdr:nvSpPr>
      <xdr:spPr>
        <a:xfrm>
          <a:off x="8483111" y="1618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43050</xdr:rowOff>
    </xdr:from>
    <xdr:to>
      <xdr:col>41</xdr:col>
      <xdr:colOff>101600</xdr:colOff>
      <xdr:row>95</xdr:row>
      <xdr:rowOff>144650</xdr:rowOff>
    </xdr:to>
    <xdr:sp macro="" textlink="">
      <xdr:nvSpPr>
        <xdr:cNvPr id="486" name="楕円 485"/>
        <xdr:cNvSpPr/>
      </xdr:nvSpPr>
      <xdr:spPr>
        <a:xfrm>
          <a:off x="7810500" y="163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161177</xdr:rowOff>
    </xdr:from>
    <xdr:ext cx="534377" cy="259045"/>
    <xdr:sp macro="" textlink="">
      <xdr:nvSpPr>
        <xdr:cNvPr id="487" name="テキスト ボックス 486"/>
        <xdr:cNvSpPr txBox="1"/>
      </xdr:nvSpPr>
      <xdr:spPr>
        <a:xfrm>
          <a:off x="7594111" y="1610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47871</xdr:rowOff>
    </xdr:from>
    <xdr:to>
      <xdr:col>36</xdr:col>
      <xdr:colOff>165100</xdr:colOff>
      <xdr:row>95</xdr:row>
      <xdr:rowOff>149471</xdr:rowOff>
    </xdr:to>
    <xdr:sp macro="" textlink="">
      <xdr:nvSpPr>
        <xdr:cNvPr id="488" name="楕円 487"/>
        <xdr:cNvSpPr/>
      </xdr:nvSpPr>
      <xdr:spPr>
        <a:xfrm>
          <a:off x="6921500" y="1633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165998</xdr:rowOff>
    </xdr:from>
    <xdr:ext cx="534377" cy="259045"/>
    <xdr:sp macro="" textlink="">
      <xdr:nvSpPr>
        <xdr:cNvPr id="489" name="テキスト ボックス 488"/>
        <xdr:cNvSpPr txBox="1"/>
      </xdr:nvSpPr>
      <xdr:spPr>
        <a:xfrm>
          <a:off x="6705111" y="161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72100</xdr:rowOff>
    </xdr:from>
    <xdr:to>
      <xdr:col>85</xdr:col>
      <xdr:colOff>127000</xdr:colOff>
      <xdr:row>37</xdr:row>
      <xdr:rowOff>2638</xdr:rowOff>
    </xdr:to>
    <xdr:cxnSp macro="">
      <xdr:nvCxnSpPr>
        <xdr:cNvPr id="520" name="直線コネクタ 519"/>
        <xdr:cNvCxnSpPr/>
      </xdr:nvCxnSpPr>
      <xdr:spPr>
        <a:xfrm flipV="1">
          <a:off x="15481300" y="6244300"/>
          <a:ext cx="838200" cy="10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79954</xdr:rowOff>
    </xdr:from>
    <xdr:to>
      <xdr:col>81</xdr:col>
      <xdr:colOff>50800</xdr:colOff>
      <xdr:row>37</xdr:row>
      <xdr:rowOff>2638</xdr:rowOff>
    </xdr:to>
    <xdr:cxnSp macro="">
      <xdr:nvCxnSpPr>
        <xdr:cNvPr id="523" name="直線コネクタ 522"/>
        <xdr:cNvCxnSpPr/>
      </xdr:nvCxnSpPr>
      <xdr:spPr>
        <a:xfrm>
          <a:off x="14592300" y="6080704"/>
          <a:ext cx="889000" cy="26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79954</xdr:rowOff>
    </xdr:from>
    <xdr:to>
      <xdr:col>76</xdr:col>
      <xdr:colOff>114300</xdr:colOff>
      <xdr:row>35</xdr:row>
      <xdr:rowOff>105965</xdr:rowOff>
    </xdr:to>
    <xdr:cxnSp macro="">
      <xdr:nvCxnSpPr>
        <xdr:cNvPr id="526" name="直線コネクタ 525"/>
        <xdr:cNvCxnSpPr/>
      </xdr:nvCxnSpPr>
      <xdr:spPr>
        <a:xfrm flipV="1">
          <a:off x="13703300" y="6080704"/>
          <a:ext cx="889000" cy="2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105965</xdr:rowOff>
    </xdr:from>
    <xdr:to>
      <xdr:col>71</xdr:col>
      <xdr:colOff>177800</xdr:colOff>
      <xdr:row>37</xdr:row>
      <xdr:rowOff>46219</xdr:rowOff>
    </xdr:to>
    <xdr:cxnSp macro="">
      <xdr:nvCxnSpPr>
        <xdr:cNvPr id="529" name="直線コネクタ 528"/>
        <xdr:cNvCxnSpPr/>
      </xdr:nvCxnSpPr>
      <xdr:spPr>
        <a:xfrm flipV="1">
          <a:off x="12814300" y="6106715"/>
          <a:ext cx="889000" cy="28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21300</xdr:rowOff>
    </xdr:from>
    <xdr:to>
      <xdr:col>85</xdr:col>
      <xdr:colOff>177800</xdr:colOff>
      <xdr:row>36</xdr:row>
      <xdr:rowOff>122900</xdr:rowOff>
    </xdr:to>
    <xdr:sp macro="" textlink="">
      <xdr:nvSpPr>
        <xdr:cNvPr id="539" name="楕円 538"/>
        <xdr:cNvSpPr/>
      </xdr:nvSpPr>
      <xdr:spPr>
        <a:xfrm>
          <a:off x="16268700" y="619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44177</xdr:rowOff>
    </xdr:from>
    <xdr:ext cx="534377" cy="259045"/>
    <xdr:sp macro="" textlink="">
      <xdr:nvSpPr>
        <xdr:cNvPr id="540" name="消防費該当値テキスト"/>
        <xdr:cNvSpPr txBox="1"/>
      </xdr:nvSpPr>
      <xdr:spPr>
        <a:xfrm>
          <a:off x="16370300" y="604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123288</xdr:rowOff>
    </xdr:from>
    <xdr:to>
      <xdr:col>81</xdr:col>
      <xdr:colOff>101600</xdr:colOff>
      <xdr:row>37</xdr:row>
      <xdr:rowOff>53438</xdr:rowOff>
    </xdr:to>
    <xdr:sp macro="" textlink="">
      <xdr:nvSpPr>
        <xdr:cNvPr id="541" name="楕円 540"/>
        <xdr:cNvSpPr/>
      </xdr:nvSpPr>
      <xdr:spPr>
        <a:xfrm>
          <a:off x="15430500" y="629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69965</xdr:rowOff>
    </xdr:from>
    <xdr:ext cx="534377" cy="259045"/>
    <xdr:sp macro="" textlink="">
      <xdr:nvSpPr>
        <xdr:cNvPr id="542" name="テキスト ボックス 541"/>
        <xdr:cNvSpPr txBox="1"/>
      </xdr:nvSpPr>
      <xdr:spPr>
        <a:xfrm>
          <a:off x="15214111" y="607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29154</xdr:rowOff>
    </xdr:from>
    <xdr:to>
      <xdr:col>76</xdr:col>
      <xdr:colOff>165100</xdr:colOff>
      <xdr:row>35</xdr:row>
      <xdr:rowOff>130754</xdr:rowOff>
    </xdr:to>
    <xdr:sp macro="" textlink="">
      <xdr:nvSpPr>
        <xdr:cNvPr id="543" name="楕円 542"/>
        <xdr:cNvSpPr/>
      </xdr:nvSpPr>
      <xdr:spPr>
        <a:xfrm>
          <a:off x="14541500" y="602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147281</xdr:rowOff>
    </xdr:from>
    <xdr:ext cx="534377" cy="259045"/>
    <xdr:sp macro="" textlink="">
      <xdr:nvSpPr>
        <xdr:cNvPr id="544" name="テキスト ボックス 543"/>
        <xdr:cNvSpPr txBox="1"/>
      </xdr:nvSpPr>
      <xdr:spPr>
        <a:xfrm>
          <a:off x="14325111" y="580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55165</xdr:rowOff>
    </xdr:from>
    <xdr:to>
      <xdr:col>72</xdr:col>
      <xdr:colOff>38100</xdr:colOff>
      <xdr:row>35</xdr:row>
      <xdr:rowOff>156765</xdr:rowOff>
    </xdr:to>
    <xdr:sp macro="" textlink="">
      <xdr:nvSpPr>
        <xdr:cNvPr id="545" name="楕円 544"/>
        <xdr:cNvSpPr/>
      </xdr:nvSpPr>
      <xdr:spPr>
        <a:xfrm>
          <a:off x="13652500" y="605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1842</xdr:rowOff>
    </xdr:from>
    <xdr:ext cx="534377" cy="259045"/>
    <xdr:sp macro="" textlink="">
      <xdr:nvSpPr>
        <xdr:cNvPr id="546" name="テキスト ボックス 545"/>
        <xdr:cNvSpPr txBox="1"/>
      </xdr:nvSpPr>
      <xdr:spPr>
        <a:xfrm>
          <a:off x="13436111" y="583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166869</xdr:rowOff>
    </xdr:from>
    <xdr:to>
      <xdr:col>67</xdr:col>
      <xdr:colOff>101600</xdr:colOff>
      <xdr:row>37</xdr:row>
      <xdr:rowOff>97019</xdr:rowOff>
    </xdr:to>
    <xdr:sp macro="" textlink="">
      <xdr:nvSpPr>
        <xdr:cNvPr id="547" name="楕円 546"/>
        <xdr:cNvSpPr/>
      </xdr:nvSpPr>
      <xdr:spPr>
        <a:xfrm>
          <a:off x="12763500" y="633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113546</xdr:rowOff>
    </xdr:from>
    <xdr:ext cx="534377" cy="259045"/>
    <xdr:sp macro="" textlink="">
      <xdr:nvSpPr>
        <xdr:cNvPr id="548" name="テキスト ボックス 547"/>
        <xdr:cNvSpPr txBox="1"/>
      </xdr:nvSpPr>
      <xdr:spPr>
        <a:xfrm>
          <a:off x="12547111" y="611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127607</xdr:rowOff>
    </xdr:from>
    <xdr:to>
      <xdr:col>85</xdr:col>
      <xdr:colOff>127000</xdr:colOff>
      <xdr:row>55</xdr:row>
      <xdr:rowOff>72812</xdr:rowOff>
    </xdr:to>
    <xdr:cxnSp macro="">
      <xdr:nvCxnSpPr>
        <xdr:cNvPr id="577" name="直線コネクタ 576"/>
        <xdr:cNvCxnSpPr/>
      </xdr:nvCxnSpPr>
      <xdr:spPr>
        <a:xfrm>
          <a:off x="15481300" y="9214457"/>
          <a:ext cx="838200" cy="28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127607</xdr:rowOff>
    </xdr:from>
    <xdr:to>
      <xdr:col>81</xdr:col>
      <xdr:colOff>50800</xdr:colOff>
      <xdr:row>54</xdr:row>
      <xdr:rowOff>161044</xdr:rowOff>
    </xdr:to>
    <xdr:cxnSp macro="">
      <xdr:nvCxnSpPr>
        <xdr:cNvPr id="580" name="直線コネクタ 579"/>
        <xdr:cNvCxnSpPr/>
      </xdr:nvCxnSpPr>
      <xdr:spPr>
        <a:xfrm flipV="1">
          <a:off x="14592300" y="9214457"/>
          <a:ext cx="889000" cy="20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120414</xdr:rowOff>
    </xdr:from>
    <xdr:to>
      <xdr:col>76</xdr:col>
      <xdr:colOff>114300</xdr:colOff>
      <xdr:row>54</xdr:row>
      <xdr:rowOff>161044</xdr:rowOff>
    </xdr:to>
    <xdr:cxnSp macro="">
      <xdr:nvCxnSpPr>
        <xdr:cNvPr id="583" name="直線コネクタ 582"/>
        <xdr:cNvCxnSpPr/>
      </xdr:nvCxnSpPr>
      <xdr:spPr>
        <a:xfrm>
          <a:off x="13703300" y="9378714"/>
          <a:ext cx="889000" cy="4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120414</xdr:rowOff>
    </xdr:from>
    <xdr:to>
      <xdr:col>71</xdr:col>
      <xdr:colOff>177800</xdr:colOff>
      <xdr:row>55</xdr:row>
      <xdr:rowOff>121313</xdr:rowOff>
    </xdr:to>
    <xdr:cxnSp macro="">
      <xdr:nvCxnSpPr>
        <xdr:cNvPr id="586" name="直線コネクタ 585"/>
        <xdr:cNvCxnSpPr/>
      </xdr:nvCxnSpPr>
      <xdr:spPr>
        <a:xfrm flipV="1">
          <a:off x="12814300" y="9378714"/>
          <a:ext cx="889000" cy="17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22012</xdr:rowOff>
    </xdr:from>
    <xdr:to>
      <xdr:col>85</xdr:col>
      <xdr:colOff>177800</xdr:colOff>
      <xdr:row>55</xdr:row>
      <xdr:rowOff>123612</xdr:rowOff>
    </xdr:to>
    <xdr:sp macro="" textlink="">
      <xdr:nvSpPr>
        <xdr:cNvPr id="596" name="楕円 595"/>
        <xdr:cNvSpPr/>
      </xdr:nvSpPr>
      <xdr:spPr>
        <a:xfrm>
          <a:off x="16268700" y="945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44889</xdr:rowOff>
    </xdr:from>
    <xdr:ext cx="534377" cy="259045"/>
    <xdr:sp macro="" textlink="">
      <xdr:nvSpPr>
        <xdr:cNvPr id="597" name="教育費該当値テキスト"/>
        <xdr:cNvSpPr txBox="1"/>
      </xdr:nvSpPr>
      <xdr:spPr>
        <a:xfrm>
          <a:off x="16370300" y="93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76807</xdr:rowOff>
    </xdr:from>
    <xdr:to>
      <xdr:col>81</xdr:col>
      <xdr:colOff>101600</xdr:colOff>
      <xdr:row>54</xdr:row>
      <xdr:rowOff>6957</xdr:rowOff>
    </xdr:to>
    <xdr:sp macro="" textlink="">
      <xdr:nvSpPr>
        <xdr:cNvPr id="598" name="楕円 597"/>
        <xdr:cNvSpPr/>
      </xdr:nvSpPr>
      <xdr:spPr>
        <a:xfrm>
          <a:off x="15430500" y="916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23484</xdr:rowOff>
    </xdr:from>
    <xdr:ext cx="599010" cy="259045"/>
    <xdr:sp macro="" textlink="">
      <xdr:nvSpPr>
        <xdr:cNvPr id="599" name="テキスト ボックス 598"/>
        <xdr:cNvSpPr txBox="1"/>
      </xdr:nvSpPr>
      <xdr:spPr>
        <a:xfrm>
          <a:off x="15181795" y="893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110244</xdr:rowOff>
    </xdr:from>
    <xdr:to>
      <xdr:col>76</xdr:col>
      <xdr:colOff>165100</xdr:colOff>
      <xdr:row>55</xdr:row>
      <xdr:rowOff>40394</xdr:rowOff>
    </xdr:to>
    <xdr:sp macro="" textlink="">
      <xdr:nvSpPr>
        <xdr:cNvPr id="600" name="楕円 599"/>
        <xdr:cNvSpPr/>
      </xdr:nvSpPr>
      <xdr:spPr>
        <a:xfrm>
          <a:off x="14541500" y="93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56921</xdr:rowOff>
    </xdr:from>
    <xdr:ext cx="534377" cy="259045"/>
    <xdr:sp macro="" textlink="">
      <xdr:nvSpPr>
        <xdr:cNvPr id="601" name="テキスト ボックス 600"/>
        <xdr:cNvSpPr txBox="1"/>
      </xdr:nvSpPr>
      <xdr:spPr>
        <a:xfrm>
          <a:off x="14325111" y="914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69614</xdr:rowOff>
    </xdr:from>
    <xdr:to>
      <xdr:col>72</xdr:col>
      <xdr:colOff>38100</xdr:colOff>
      <xdr:row>54</xdr:row>
      <xdr:rowOff>171214</xdr:rowOff>
    </xdr:to>
    <xdr:sp macro="" textlink="">
      <xdr:nvSpPr>
        <xdr:cNvPr id="602" name="楕円 601"/>
        <xdr:cNvSpPr/>
      </xdr:nvSpPr>
      <xdr:spPr>
        <a:xfrm>
          <a:off x="13652500" y="93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16291</xdr:rowOff>
    </xdr:from>
    <xdr:ext cx="599010" cy="259045"/>
    <xdr:sp macro="" textlink="">
      <xdr:nvSpPr>
        <xdr:cNvPr id="603" name="テキスト ボックス 602"/>
        <xdr:cNvSpPr txBox="1"/>
      </xdr:nvSpPr>
      <xdr:spPr>
        <a:xfrm>
          <a:off x="13403795" y="910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70513</xdr:rowOff>
    </xdr:from>
    <xdr:to>
      <xdr:col>67</xdr:col>
      <xdr:colOff>101600</xdr:colOff>
      <xdr:row>56</xdr:row>
      <xdr:rowOff>663</xdr:rowOff>
    </xdr:to>
    <xdr:sp macro="" textlink="">
      <xdr:nvSpPr>
        <xdr:cNvPr id="604" name="楕円 603"/>
        <xdr:cNvSpPr/>
      </xdr:nvSpPr>
      <xdr:spPr>
        <a:xfrm>
          <a:off x="12763500" y="950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17190</xdr:rowOff>
    </xdr:from>
    <xdr:ext cx="534377" cy="259045"/>
    <xdr:sp macro="" textlink="">
      <xdr:nvSpPr>
        <xdr:cNvPr id="605" name="テキスト ボックス 604"/>
        <xdr:cNvSpPr txBox="1"/>
      </xdr:nvSpPr>
      <xdr:spPr>
        <a:xfrm>
          <a:off x="12547111" y="927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75312</xdr:rowOff>
    </xdr:from>
    <xdr:to>
      <xdr:col>85</xdr:col>
      <xdr:colOff>127000</xdr:colOff>
      <xdr:row>77</xdr:row>
      <xdr:rowOff>93511</xdr:rowOff>
    </xdr:to>
    <xdr:cxnSp macro="">
      <xdr:nvCxnSpPr>
        <xdr:cNvPr id="634" name="直線コネクタ 633"/>
        <xdr:cNvCxnSpPr/>
      </xdr:nvCxnSpPr>
      <xdr:spPr>
        <a:xfrm>
          <a:off x="15481300" y="13105512"/>
          <a:ext cx="838200" cy="18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21717</xdr:rowOff>
    </xdr:from>
    <xdr:to>
      <xdr:col>81</xdr:col>
      <xdr:colOff>50800</xdr:colOff>
      <xdr:row>76</xdr:row>
      <xdr:rowOff>75312</xdr:rowOff>
    </xdr:to>
    <xdr:cxnSp macro="">
      <xdr:nvCxnSpPr>
        <xdr:cNvPr id="637" name="直線コネクタ 636"/>
        <xdr:cNvCxnSpPr/>
      </xdr:nvCxnSpPr>
      <xdr:spPr>
        <a:xfrm>
          <a:off x="14592300" y="12709017"/>
          <a:ext cx="889000" cy="39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21717</xdr:rowOff>
    </xdr:from>
    <xdr:to>
      <xdr:col>76</xdr:col>
      <xdr:colOff>114300</xdr:colOff>
      <xdr:row>77</xdr:row>
      <xdr:rowOff>6350</xdr:rowOff>
    </xdr:to>
    <xdr:cxnSp macro="">
      <xdr:nvCxnSpPr>
        <xdr:cNvPr id="640" name="直線コネクタ 639"/>
        <xdr:cNvCxnSpPr/>
      </xdr:nvCxnSpPr>
      <xdr:spPr>
        <a:xfrm flipV="1">
          <a:off x="13703300" y="12709017"/>
          <a:ext cx="889000" cy="49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6350</xdr:rowOff>
    </xdr:from>
    <xdr:to>
      <xdr:col>71</xdr:col>
      <xdr:colOff>177800</xdr:colOff>
      <xdr:row>78</xdr:row>
      <xdr:rowOff>133438</xdr:rowOff>
    </xdr:to>
    <xdr:cxnSp macro="">
      <xdr:nvCxnSpPr>
        <xdr:cNvPr id="643" name="直線コネクタ 642"/>
        <xdr:cNvCxnSpPr/>
      </xdr:nvCxnSpPr>
      <xdr:spPr>
        <a:xfrm flipV="1">
          <a:off x="12814300" y="13208000"/>
          <a:ext cx="889000" cy="29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42711</xdr:rowOff>
    </xdr:from>
    <xdr:to>
      <xdr:col>85</xdr:col>
      <xdr:colOff>177800</xdr:colOff>
      <xdr:row>77</xdr:row>
      <xdr:rowOff>144311</xdr:rowOff>
    </xdr:to>
    <xdr:sp macro="" textlink="">
      <xdr:nvSpPr>
        <xdr:cNvPr id="653" name="楕円 652"/>
        <xdr:cNvSpPr/>
      </xdr:nvSpPr>
      <xdr:spPr>
        <a:xfrm>
          <a:off x="16268700" y="132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65588</xdr:rowOff>
    </xdr:from>
    <xdr:ext cx="534377" cy="259045"/>
    <xdr:sp macro="" textlink="">
      <xdr:nvSpPr>
        <xdr:cNvPr id="654" name="災害復旧費該当値テキスト"/>
        <xdr:cNvSpPr txBox="1"/>
      </xdr:nvSpPr>
      <xdr:spPr>
        <a:xfrm>
          <a:off x="16370300" y="1309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24512</xdr:rowOff>
    </xdr:from>
    <xdr:to>
      <xdr:col>81</xdr:col>
      <xdr:colOff>101600</xdr:colOff>
      <xdr:row>76</xdr:row>
      <xdr:rowOff>126112</xdr:rowOff>
    </xdr:to>
    <xdr:sp macro="" textlink="">
      <xdr:nvSpPr>
        <xdr:cNvPr id="655" name="楕円 654"/>
        <xdr:cNvSpPr/>
      </xdr:nvSpPr>
      <xdr:spPr>
        <a:xfrm>
          <a:off x="15430500" y="130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142638</xdr:rowOff>
    </xdr:from>
    <xdr:ext cx="534377" cy="259045"/>
    <xdr:sp macro="" textlink="">
      <xdr:nvSpPr>
        <xdr:cNvPr id="656" name="テキスト ボックス 655"/>
        <xdr:cNvSpPr txBox="1"/>
      </xdr:nvSpPr>
      <xdr:spPr>
        <a:xfrm>
          <a:off x="15214111" y="1282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142367</xdr:rowOff>
    </xdr:from>
    <xdr:to>
      <xdr:col>76</xdr:col>
      <xdr:colOff>165100</xdr:colOff>
      <xdr:row>74</xdr:row>
      <xdr:rowOff>72517</xdr:rowOff>
    </xdr:to>
    <xdr:sp macro="" textlink="">
      <xdr:nvSpPr>
        <xdr:cNvPr id="657" name="楕円 656"/>
        <xdr:cNvSpPr/>
      </xdr:nvSpPr>
      <xdr:spPr>
        <a:xfrm>
          <a:off x="14541500" y="1265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89044</xdr:rowOff>
    </xdr:from>
    <xdr:ext cx="534377" cy="259045"/>
    <xdr:sp macro="" textlink="">
      <xdr:nvSpPr>
        <xdr:cNvPr id="658" name="テキスト ボックス 657"/>
        <xdr:cNvSpPr txBox="1"/>
      </xdr:nvSpPr>
      <xdr:spPr>
        <a:xfrm>
          <a:off x="14325111" y="1243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127000</xdr:rowOff>
    </xdr:from>
    <xdr:to>
      <xdr:col>72</xdr:col>
      <xdr:colOff>38100</xdr:colOff>
      <xdr:row>77</xdr:row>
      <xdr:rowOff>57150</xdr:rowOff>
    </xdr:to>
    <xdr:sp macro="" textlink="">
      <xdr:nvSpPr>
        <xdr:cNvPr id="659" name="楕円 658"/>
        <xdr:cNvSpPr/>
      </xdr:nvSpPr>
      <xdr:spPr>
        <a:xfrm>
          <a:off x="136525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73677</xdr:rowOff>
    </xdr:from>
    <xdr:ext cx="534377" cy="259045"/>
    <xdr:sp macro="" textlink="">
      <xdr:nvSpPr>
        <xdr:cNvPr id="660" name="テキスト ボックス 659"/>
        <xdr:cNvSpPr txBox="1"/>
      </xdr:nvSpPr>
      <xdr:spPr>
        <a:xfrm>
          <a:off x="13436111" y="1293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82638</xdr:rowOff>
    </xdr:from>
    <xdr:to>
      <xdr:col>67</xdr:col>
      <xdr:colOff>101600</xdr:colOff>
      <xdr:row>79</xdr:row>
      <xdr:rowOff>12788</xdr:rowOff>
    </xdr:to>
    <xdr:sp macro="" textlink="">
      <xdr:nvSpPr>
        <xdr:cNvPr id="661" name="楕円 660"/>
        <xdr:cNvSpPr/>
      </xdr:nvSpPr>
      <xdr:spPr>
        <a:xfrm>
          <a:off x="12763500" y="1345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29315</xdr:rowOff>
    </xdr:from>
    <xdr:ext cx="469744" cy="259045"/>
    <xdr:sp macro="" textlink="">
      <xdr:nvSpPr>
        <xdr:cNvPr id="662" name="テキスト ボックス 661"/>
        <xdr:cNvSpPr txBox="1"/>
      </xdr:nvSpPr>
      <xdr:spPr>
        <a:xfrm>
          <a:off x="12579428" y="1323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46992</xdr:rowOff>
    </xdr:from>
    <xdr:to>
      <xdr:col>85</xdr:col>
      <xdr:colOff>127000</xdr:colOff>
      <xdr:row>97</xdr:row>
      <xdr:rowOff>85554</xdr:rowOff>
    </xdr:to>
    <xdr:cxnSp macro="">
      <xdr:nvCxnSpPr>
        <xdr:cNvPr id="693" name="直線コネクタ 692"/>
        <xdr:cNvCxnSpPr/>
      </xdr:nvCxnSpPr>
      <xdr:spPr>
        <a:xfrm>
          <a:off x="15481300" y="16677642"/>
          <a:ext cx="838200" cy="3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40641</xdr:rowOff>
    </xdr:from>
    <xdr:to>
      <xdr:col>81</xdr:col>
      <xdr:colOff>50800</xdr:colOff>
      <xdr:row>97</xdr:row>
      <xdr:rowOff>46992</xdr:rowOff>
    </xdr:to>
    <xdr:cxnSp macro="">
      <xdr:nvCxnSpPr>
        <xdr:cNvPr id="696" name="直線コネクタ 695"/>
        <xdr:cNvCxnSpPr/>
      </xdr:nvCxnSpPr>
      <xdr:spPr>
        <a:xfrm>
          <a:off x="14592300" y="16671291"/>
          <a:ext cx="889000" cy="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40641</xdr:rowOff>
    </xdr:from>
    <xdr:to>
      <xdr:col>76</xdr:col>
      <xdr:colOff>114300</xdr:colOff>
      <xdr:row>97</xdr:row>
      <xdr:rowOff>97050</xdr:rowOff>
    </xdr:to>
    <xdr:cxnSp macro="">
      <xdr:nvCxnSpPr>
        <xdr:cNvPr id="699" name="直線コネクタ 698"/>
        <xdr:cNvCxnSpPr/>
      </xdr:nvCxnSpPr>
      <xdr:spPr>
        <a:xfrm flipV="1">
          <a:off x="13703300" y="16671291"/>
          <a:ext cx="889000" cy="5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80395</xdr:rowOff>
    </xdr:from>
    <xdr:to>
      <xdr:col>71</xdr:col>
      <xdr:colOff>177800</xdr:colOff>
      <xdr:row>97</xdr:row>
      <xdr:rowOff>97050</xdr:rowOff>
    </xdr:to>
    <xdr:cxnSp macro="">
      <xdr:nvCxnSpPr>
        <xdr:cNvPr id="702" name="直線コネクタ 701"/>
        <xdr:cNvCxnSpPr/>
      </xdr:nvCxnSpPr>
      <xdr:spPr>
        <a:xfrm>
          <a:off x="12814300" y="16711045"/>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34754</xdr:rowOff>
    </xdr:from>
    <xdr:to>
      <xdr:col>85</xdr:col>
      <xdr:colOff>177800</xdr:colOff>
      <xdr:row>97</xdr:row>
      <xdr:rowOff>136354</xdr:rowOff>
    </xdr:to>
    <xdr:sp macro="" textlink="">
      <xdr:nvSpPr>
        <xdr:cNvPr id="712" name="楕円 711"/>
        <xdr:cNvSpPr/>
      </xdr:nvSpPr>
      <xdr:spPr>
        <a:xfrm>
          <a:off x="16268700" y="166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57631</xdr:rowOff>
    </xdr:from>
    <xdr:ext cx="599010" cy="259045"/>
    <xdr:sp macro="" textlink="">
      <xdr:nvSpPr>
        <xdr:cNvPr id="713" name="公債費該当値テキスト"/>
        <xdr:cNvSpPr txBox="1"/>
      </xdr:nvSpPr>
      <xdr:spPr>
        <a:xfrm>
          <a:off x="16370300" y="1651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167642</xdr:rowOff>
    </xdr:from>
    <xdr:to>
      <xdr:col>81</xdr:col>
      <xdr:colOff>101600</xdr:colOff>
      <xdr:row>97</xdr:row>
      <xdr:rowOff>97792</xdr:rowOff>
    </xdr:to>
    <xdr:sp macro="" textlink="">
      <xdr:nvSpPr>
        <xdr:cNvPr id="714" name="楕円 713"/>
        <xdr:cNvSpPr/>
      </xdr:nvSpPr>
      <xdr:spPr>
        <a:xfrm>
          <a:off x="15430500" y="1662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114319</xdr:rowOff>
    </xdr:from>
    <xdr:ext cx="599010" cy="259045"/>
    <xdr:sp macro="" textlink="">
      <xdr:nvSpPr>
        <xdr:cNvPr id="715" name="テキスト ボックス 714"/>
        <xdr:cNvSpPr txBox="1"/>
      </xdr:nvSpPr>
      <xdr:spPr>
        <a:xfrm>
          <a:off x="15181795" y="1640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161291</xdr:rowOff>
    </xdr:from>
    <xdr:to>
      <xdr:col>76</xdr:col>
      <xdr:colOff>165100</xdr:colOff>
      <xdr:row>97</xdr:row>
      <xdr:rowOff>91441</xdr:rowOff>
    </xdr:to>
    <xdr:sp macro="" textlink="">
      <xdr:nvSpPr>
        <xdr:cNvPr id="716" name="楕円 715"/>
        <xdr:cNvSpPr/>
      </xdr:nvSpPr>
      <xdr:spPr>
        <a:xfrm>
          <a:off x="14541500" y="166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107968</xdr:rowOff>
    </xdr:from>
    <xdr:ext cx="599010" cy="259045"/>
    <xdr:sp macro="" textlink="">
      <xdr:nvSpPr>
        <xdr:cNvPr id="717" name="テキスト ボックス 716"/>
        <xdr:cNvSpPr txBox="1"/>
      </xdr:nvSpPr>
      <xdr:spPr>
        <a:xfrm>
          <a:off x="14292795" y="1639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46250</xdr:rowOff>
    </xdr:from>
    <xdr:to>
      <xdr:col>72</xdr:col>
      <xdr:colOff>38100</xdr:colOff>
      <xdr:row>97</xdr:row>
      <xdr:rowOff>147850</xdr:rowOff>
    </xdr:to>
    <xdr:sp macro="" textlink="">
      <xdr:nvSpPr>
        <xdr:cNvPr id="718" name="楕円 717"/>
        <xdr:cNvSpPr/>
      </xdr:nvSpPr>
      <xdr:spPr>
        <a:xfrm>
          <a:off x="13652500" y="16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164377</xdr:rowOff>
    </xdr:from>
    <xdr:ext cx="599010" cy="259045"/>
    <xdr:sp macro="" textlink="">
      <xdr:nvSpPr>
        <xdr:cNvPr id="719" name="テキスト ボックス 718"/>
        <xdr:cNvSpPr txBox="1"/>
      </xdr:nvSpPr>
      <xdr:spPr>
        <a:xfrm>
          <a:off x="13403795" y="1645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29595</xdr:rowOff>
    </xdr:from>
    <xdr:to>
      <xdr:col>67</xdr:col>
      <xdr:colOff>101600</xdr:colOff>
      <xdr:row>97</xdr:row>
      <xdr:rowOff>131195</xdr:rowOff>
    </xdr:to>
    <xdr:sp macro="" textlink="">
      <xdr:nvSpPr>
        <xdr:cNvPr id="720" name="楕円 719"/>
        <xdr:cNvSpPr/>
      </xdr:nvSpPr>
      <xdr:spPr>
        <a:xfrm>
          <a:off x="12763500" y="1666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147722</xdr:rowOff>
    </xdr:from>
    <xdr:ext cx="599010" cy="259045"/>
    <xdr:sp macro="" textlink="">
      <xdr:nvSpPr>
        <xdr:cNvPr id="721" name="テキスト ボックス 720"/>
        <xdr:cNvSpPr txBox="1"/>
      </xdr:nvSpPr>
      <xdr:spPr>
        <a:xfrm>
          <a:off x="12514795" y="1643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8255</xdr:rowOff>
    </xdr:from>
    <xdr:to>
      <xdr:col>116</xdr:col>
      <xdr:colOff>63500</xdr:colOff>
      <xdr:row>38</xdr:row>
      <xdr:rowOff>11303</xdr:rowOff>
    </xdr:to>
    <xdr:cxnSp macro="">
      <xdr:nvCxnSpPr>
        <xdr:cNvPr id="750" name="直線コネクタ 749"/>
        <xdr:cNvCxnSpPr/>
      </xdr:nvCxnSpPr>
      <xdr:spPr>
        <a:xfrm flipV="1">
          <a:off x="21323300" y="6523355"/>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117809</xdr:rowOff>
    </xdr:from>
    <xdr:ext cx="378565" cy="259045"/>
    <xdr:sp macro="" textlink="">
      <xdr:nvSpPr>
        <xdr:cNvPr id="751" name="諸支出金平均値テキスト"/>
        <xdr:cNvSpPr txBox="1"/>
      </xdr:nvSpPr>
      <xdr:spPr>
        <a:xfrm>
          <a:off x="22212300" y="6632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156464</xdr:rowOff>
    </xdr:from>
    <xdr:to>
      <xdr:col>111</xdr:col>
      <xdr:colOff>177800</xdr:colOff>
      <xdr:row>38</xdr:row>
      <xdr:rowOff>11303</xdr:rowOff>
    </xdr:to>
    <xdr:cxnSp macro="">
      <xdr:nvCxnSpPr>
        <xdr:cNvPr id="753" name="直線コネクタ 752"/>
        <xdr:cNvCxnSpPr/>
      </xdr:nvCxnSpPr>
      <xdr:spPr>
        <a:xfrm>
          <a:off x="20434300" y="6500114"/>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63517</xdr:rowOff>
    </xdr:from>
    <xdr:ext cx="378565" cy="259045"/>
    <xdr:sp macro="" textlink="">
      <xdr:nvSpPr>
        <xdr:cNvPr id="755" name="テキスト ボックス 754"/>
        <xdr:cNvSpPr txBox="1"/>
      </xdr:nvSpPr>
      <xdr:spPr>
        <a:xfrm>
          <a:off x="21134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134366</xdr:rowOff>
    </xdr:from>
    <xdr:to>
      <xdr:col>107</xdr:col>
      <xdr:colOff>50800</xdr:colOff>
      <xdr:row>37</xdr:row>
      <xdr:rowOff>156464</xdr:rowOff>
    </xdr:to>
    <xdr:cxnSp macro="">
      <xdr:nvCxnSpPr>
        <xdr:cNvPr id="756" name="直線コネクタ 755"/>
        <xdr:cNvCxnSpPr/>
      </xdr:nvCxnSpPr>
      <xdr:spPr>
        <a:xfrm>
          <a:off x="19545300" y="647801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55707</xdr:rowOff>
    </xdr:from>
    <xdr:ext cx="378565" cy="259045"/>
    <xdr:sp macro="" textlink="">
      <xdr:nvSpPr>
        <xdr:cNvPr id="758" name="テキスト ボックス 757"/>
        <xdr:cNvSpPr txBox="1"/>
      </xdr:nvSpPr>
      <xdr:spPr>
        <a:xfrm>
          <a:off x="20245017" y="67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124460</xdr:rowOff>
    </xdr:from>
    <xdr:to>
      <xdr:col>102</xdr:col>
      <xdr:colOff>114300</xdr:colOff>
      <xdr:row>37</xdr:row>
      <xdr:rowOff>134366</xdr:rowOff>
    </xdr:to>
    <xdr:cxnSp macro="">
      <xdr:nvCxnSpPr>
        <xdr:cNvPr id="759" name="直線コネクタ 758"/>
        <xdr:cNvCxnSpPr/>
      </xdr:nvCxnSpPr>
      <xdr:spPr>
        <a:xfrm>
          <a:off x="18656300" y="646811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10368</xdr:rowOff>
    </xdr:from>
    <xdr:ext cx="378565" cy="259045"/>
    <xdr:sp macro="" textlink="">
      <xdr:nvSpPr>
        <xdr:cNvPr id="761" name="テキスト ボックス 760"/>
        <xdr:cNvSpPr txBox="1"/>
      </xdr:nvSpPr>
      <xdr:spPr>
        <a:xfrm>
          <a:off x="19356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62374</xdr:rowOff>
    </xdr:from>
    <xdr:ext cx="378565" cy="259045"/>
    <xdr:sp macro="" textlink="">
      <xdr:nvSpPr>
        <xdr:cNvPr id="763" name="テキスト ボックス 762"/>
        <xdr:cNvSpPr txBox="1"/>
      </xdr:nvSpPr>
      <xdr:spPr>
        <a:xfrm>
          <a:off x="18467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128905</xdr:rowOff>
    </xdr:from>
    <xdr:to>
      <xdr:col>116</xdr:col>
      <xdr:colOff>114300</xdr:colOff>
      <xdr:row>38</xdr:row>
      <xdr:rowOff>59055</xdr:rowOff>
    </xdr:to>
    <xdr:sp macro="" textlink="">
      <xdr:nvSpPr>
        <xdr:cNvPr id="769" name="楕円 768"/>
        <xdr:cNvSpPr/>
      </xdr:nvSpPr>
      <xdr:spPr>
        <a:xfrm>
          <a:off x="22110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151782</xdr:rowOff>
    </xdr:from>
    <xdr:ext cx="469744" cy="259045"/>
    <xdr:sp macro="" textlink="">
      <xdr:nvSpPr>
        <xdr:cNvPr id="770" name="諸支出金該当値テキスト"/>
        <xdr:cNvSpPr txBox="1"/>
      </xdr:nvSpPr>
      <xdr:spPr>
        <a:xfrm>
          <a:off x="22212300" y="632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131953</xdr:rowOff>
    </xdr:from>
    <xdr:to>
      <xdr:col>112</xdr:col>
      <xdr:colOff>38100</xdr:colOff>
      <xdr:row>38</xdr:row>
      <xdr:rowOff>62103</xdr:rowOff>
    </xdr:to>
    <xdr:sp macro="" textlink="">
      <xdr:nvSpPr>
        <xdr:cNvPr id="771" name="楕円 770"/>
        <xdr:cNvSpPr/>
      </xdr:nvSpPr>
      <xdr:spPr>
        <a:xfrm>
          <a:off x="21272500" y="64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78630</xdr:rowOff>
    </xdr:from>
    <xdr:ext cx="469744" cy="259045"/>
    <xdr:sp macro="" textlink="">
      <xdr:nvSpPr>
        <xdr:cNvPr id="772" name="テキスト ボックス 771"/>
        <xdr:cNvSpPr txBox="1"/>
      </xdr:nvSpPr>
      <xdr:spPr>
        <a:xfrm>
          <a:off x="21088428" y="625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105664</xdr:rowOff>
    </xdr:from>
    <xdr:to>
      <xdr:col>107</xdr:col>
      <xdr:colOff>101600</xdr:colOff>
      <xdr:row>38</xdr:row>
      <xdr:rowOff>35814</xdr:rowOff>
    </xdr:to>
    <xdr:sp macro="" textlink="">
      <xdr:nvSpPr>
        <xdr:cNvPr id="773" name="楕円 772"/>
        <xdr:cNvSpPr/>
      </xdr:nvSpPr>
      <xdr:spPr>
        <a:xfrm>
          <a:off x="20383500" y="64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52341</xdr:rowOff>
    </xdr:from>
    <xdr:ext cx="469744" cy="259045"/>
    <xdr:sp macro="" textlink="">
      <xdr:nvSpPr>
        <xdr:cNvPr id="774" name="テキスト ボックス 773"/>
        <xdr:cNvSpPr txBox="1"/>
      </xdr:nvSpPr>
      <xdr:spPr>
        <a:xfrm>
          <a:off x="20199428" y="622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83566</xdr:rowOff>
    </xdr:from>
    <xdr:to>
      <xdr:col>102</xdr:col>
      <xdr:colOff>165100</xdr:colOff>
      <xdr:row>38</xdr:row>
      <xdr:rowOff>13715</xdr:rowOff>
    </xdr:to>
    <xdr:sp macro="" textlink="">
      <xdr:nvSpPr>
        <xdr:cNvPr id="775" name="楕円 774"/>
        <xdr:cNvSpPr/>
      </xdr:nvSpPr>
      <xdr:spPr>
        <a:xfrm>
          <a:off x="19494500" y="64272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30243</xdr:rowOff>
    </xdr:from>
    <xdr:ext cx="469744" cy="259045"/>
    <xdr:sp macro="" textlink="">
      <xdr:nvSpPr>
        <xdr:cNvPr id="776" name="テキスト ボックス 775"/>
        <xdr:cNvSpPr txBox="1"/>
      </xdr:nvSpPr>
      <xdr:spPr>
        <a:xfrm>
          <a:off x="19310428" y="620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73660</xdr:rowOff>
    </xdr:from>
    <xdr:to>
      <xdr:col>98</xdr:col>
      <xdr:colOff>38100</xdr:colOff>
      <xdr:row>38</xdr:row>
      <xdr:rowOff>3810</xdr:rowOff>
    </xdr:to>
    <xdr:sp macro="" textlink="">
      <xdr:nvSpPr>
        <xdr:cNvPr id="777" name="楕円 776"/>
        <xdr:cNvSpPr/>
      </xdr:nvSpPr>
      <xdr:spPr>
        <a:xfrm>
          <a:off x="18605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20337</xdr:rowOff>
    </xdr:from>
    <xdr:ext cx="469744" cy="259045"/>
    <xdr:sp macro="" textlink="">
      <xdr:nvSpPr>
        <xdr:cNvPr id="778" name="テキスト ボックス 777"/>
        <xdr:cNvSpPr txBox="1"/>
      </xdr:nvSpPr>
      <xdr:spPr>
        <a:xfrm>
          <a:off x="18421428" y="61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・全体的にみても、類似団体内平均と比較して住民一人当たりのコストは高くなっている。この主な要因は、人口に対し施設数が多く、維持管理に多くの費用を要していることにある。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・昨年度と比較して増減額が大きいものうち、主な要因は次のとおりである。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民生費の増は、出産特別定額給付金などの補助費等や、保育所改修工事及び介護施設整備費補助金などの普通建設事業費の事業費が増加したことが主な要因である。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衛生費の減は、壱岐葬祭場建設工事が完了したため事業費が減少したことが主な要因である。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農林水産業費の増は、磯焼け対策協議会負担金及び漁業経営緊急支援対策事業補助金など補助費等が増加したことが主な要因である。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教育費の減は、中学校校舎改築工事及び小学校ブロック塀安全対策工事などの普通建設事業費の事業費が減少したことが主な要因である。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年北部豪雨にかかる災害復旧工事）をピークに年々減少傾向にある。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　</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1,304,222</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千円（前年度比</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250,262</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　</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452,546</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千円（前年度比</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5,895</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実質単年度収支額　</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256,156</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千円（前年度比</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92,303</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標準財政規模　</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12,498,667</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千円（前年度比</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394,422</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実質収支額及び財政調整基金残高は共に前年度より増加したが、普通交付税増に伴う標準財政規模の増加で、結果として、標準財政規模比における財政調整基金残高では増加、実質収支額では減少という形となった。また、平成</a:t>
          </a:r>
          <a:r>
            <a:rPr kumimoji="1" lang="en-US" altLang="ja-JP" sz="105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29</a:t>
          </a:r>
          <a:r>
            <a:rPr kumimoji="1" lang="ja-JP" altLang="en-US" sz="105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年に発生した九州北部豪雨に係る災害復旧工事が平成</a:t>
          </a:r>
          <a:r>
            <a:rPr kumimoji="1" lang="en-US" altLang="ja-JP" sz="105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30</a:t>
          </a:r>
          <a:r>
            <a:rPr kumimoji="1" lang="ja-JP" altLang="en-US" sz="105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年度をピークに減少してきたこと及び小中学校の大規模建設事業が完了したことなどから、単年度収支が改善され、実質単年度収支の標準財政規模比は前年度比</a:t>
          </a:r>
          <a:r>
            <a:rPr kumimoji="1" lang="en-US" altLang="ja-JP" sz="105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0.7</a:t>
          </a:r>
          <a:r>
            <a:rPr kumimoji="1" lang="ja-JP" altLang="en-US" sz="105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ポイント増となった。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全会計において赤字が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いことから、実質赤字比率及び連結実質赤字比率は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い。しかしながら、各公営事業会計の財源不足を補填する形で一般会計から多額の繰出しを行っているため、今後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公営企業特別会計については、独立採算制の原則に基づき経営努力と経費の節減等を進めることにより、繰出金等の抑制に努める。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27034681</v>
      </c>
      <c r="BO4" s="395"/>
      <c r="BP4" s="395"/>
      <c r="BQ4" s="395"/>
      <c r="BR4" s="395"/>
      <c r="BS4" s="395"/>
      <c r="BT4" s="395"/>
      <c r="BU4" s="396"/>
      <c r="BV4" s="394">
        <v>26564231</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3.6</v>
      </c>
      <c r="CU4" s="401"/>
      <c r="CV4" s="401"/>
      <c r="CW4" s="401"/>
      <c r="CX4" s="401"/>
      <c r="CY4" s="401"/>
      <c r="CZ4" s="401"/>
      <c r="DA4" s="402"/>
      <c r="DB4" s="400">
        <v>3.7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26358945</v>
      </c>
      <c r="BO5" s="432"/>
      <c r="BP5" s="432"/>
      <c r="BQ5" s="432"/>
      <c r="BR5" s="432"/>
      <c r="BS5" s="432"/>
      <c r="BT5" s="432"/>
      <c r="BU5" s="433"/>
      <c r="BV5" s="431">
        <v>25792248</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90.6</v>
      </c>
      <c r="CU5" s="429"/>
      <c r="CV5" s="429"/>
      <c r="CW5" s="429"/>
      <c r="CX5" s="429"/>
      <c r="CY5" s="429"/>
      <c r="CZ5" s="429"/>
      <c r="DA5" s="430"/>
      <c r="DB5" s="428">
        <v>94.8</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675736</v>
      </c>
      <c r="BO6" s="432"/>
      <c r="BP6" s="432"/>
      <c r="BQ6" s="432"/>
      <c r="BR6" s="432"/>
      <c r="BS6" s="432"/>
      <c r="BT6" s="432"/>
      <c r="BU6" s="433"/>
      <c r="BV6" s="431">
        <v>771983</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93.3</v>
      </c>
      <c r="CU6" s="469"/>
      <c r="CV6" s="469"/>
      <c r="CW6" s="469"/>
      <c r="CX6" s="469"/>
      <c r="CY6" s="469"/>
      <c r="CZ6" s="469"/>
      <c r="DA6" s="470"/>
      <c r="DB6" s="468">
        <v>97.7</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223190</v>
      </c>
      <c r="BO7" s="432"/>
      <c r="BP7" s="432"/>
      <c r="BQ7" s="432"/>
      <c r="BR7" s="432"/>
      <c r="BS7" s="432"/>
      <c r="BT7" s="432"/>
      <c r="BU7" s="433"/>
      <c r="BV7" s="431">
        <v>325332</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12498667</v>
      </c>
      <c r="CU7" s="432"/>
      <c r="CV7" s="432"/>
      <c r="CW7" s="432"/>
      <c r="CX7" s="432"/>
      <c r="CY7" s="432"/>
      <c r="CZ7" s="432"/>
      <c r="DA7" s="433"/>
      <c r="DB7" s="431">
        <v>12104245</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94</v>
      </c>
      <c r="AV8" s="464"/>
      <c r="AW8" s="464"/>
      <c r="AX8" s="464"/>
      <c r="AY8" s="465" t="s">
        <v>108</v>
      </c>
      <c r="AZ8" s="466"/>
      <c r="BA8" s="466"/>
      <c r="BB8" s="466"/>
      <c r="BC8" s="466"/>
      <c r="BD8" s="466"/>
      <c r="BE8" s="466"/>
      <c r="BF8" s="466"/>
      <c r="BG8" s="466"/>
      <c r="BH8" s="466"/>
      <c r="BI8" s="466"/>
      <c r="BJ8" s="466"/>
      <c r="BK8" s="466"/>
      <c r="BL8" s="466"/>
      <c r="BM8" s="467"/>
      <c r="BN8" s="431">
        <v>452546</v>
      </c>
      <c r="BO8" s="432"/>
      <c r="BP8" s="432"/>
      <c r="BQ8" s="432"/>
      <c r="BR8" s="432"/>
      <c r="BS8" s="432"/>
      <c r="BT8" s="432"/>
      <c r="BU8" s="433"/>
      <c r="BV8" s="431">
        <v>446651</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0.22</v>
      </c>
      <c r="CU8" s="472"/>
      <c r="CV8" s="472"/>
      <c r="CW8" s="472"/>
      <c r="CX8" s="472"/>
      <c r="CY8" s="472"/>
      <c r="CZ8" s="472"/>
      <c r="DA8" s="473"/>
      <c r="DB8" s="471">
        <v>0.22</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24948</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114</v>
      </c>
      <c r="AV9" s="464"/>
      <c r="AW9" s="464"/>
      <c r="AX9" s="464"/>
      <c r="AY9" s="465" t="s">
        <v>115</v>
      </c>
      <c r="AZ9" s="466"/>
      <c r="BA9" s="466"/>
      <c r="BB9" s="466"/>
      <c r="BC9" s="466"/>
      <c r="BD9" s="466"/>
      <c r="BE9" s="466"/>
      <c r="BF9" s="466"/>
      <c r="BG9" s="466"/>
      <c r="BH9" s="466"/>
      <c r="BI9" s="466"/>
      <c r="BJ9" s="466"/>
      <c r="BK9" s="466"/>
      <c r="BL9" s="466"/>
      <c r="BM9" s="467"/>
      <c r="BN9" s="431">
        <v>5895</v>
      </c>
      <c r="BO9" s="432"/>
      <c r="BP9" s="432"/>
      <c r="BQ9" s="432"/>
      <c r="BR9" s="432"/>
      <c r="BS9" s="432"/>
      <c r="BT9" s="432"/>
      <c r="BU9" s="433"/>
      <c r="BV9" s="431">
        <v>-52639</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18.5</v>
      </c>
      <c r="CU9" s="429"/>
      <c r="CV9" s="429"/>
      <c r="CW9" s="429"/>
      <c r="CX9" s="429"/>
      <c r="CY9" s="429"/>
      <c r="CZ9" s="429"/>
      <c r="DA9" s="430"/>
      <c r="DB9" s="428">
        <v>20.7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27103</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250261</v>
      </c>
      <c r="BO10" s="432"/>
      <c r="BP10" s="432"/>
      <c r="BQ10" s="432"/>
      <c r="BR10" s="432"/>
      <c r="BS10" s="432"/>
      <c r="BT10" s="432"/>
      <c r="BU10" s="433"/>
      <c r="BV10" s="431">
        <v>292</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366200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25977</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150000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25892</v>
      </c>
      <c r="S13" s="516"/>
      <c r="T13" s="516"/>
      <c r="U13" s="516"/>
      <c r="V13" s="517"/>
      <c r="W13" s="447" t="s">
        <v>139</v>
      </c>
      <c r="X13" s="448"/>
      <c r="Y13" s="448"/>
      <c r="Z13" s="448"/>
      <c r="AA13" s="448"/>
      <c r="AB13" s="438"/>
      <c r="AC13" s="482">
        <v>2657</v>
      </c>
      <c r="AD13" s="483"/>
      <c r="AE13" s="483"/>
      <c r="AF13" s="483"/>
      <c r="AG13" s="525"/>
      <c r="AH13" s="482">
        <v>3141</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256156</v>
      </c>
      <c r="BO13" s="432"/>
      <c r="BP13" s="432"/>
      <c r="BQ13" s="432"/>
      <c r="BR13" s="432"/>
      <c r="BS13" s="432"/>
      <c r="BT13" s="432"/>
      <c r="BU13" s="433"/>
      <c r="BV13" s="431">
        <v>163853</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6.7</v>
      </c>
      <c r="CU13" s="429"/>
      <c r="CV13" s="429"/>
      <c r="CW13" s="429"/>
      <c r="CX13" s="429"/>
      <c r="CY13" s="429"/>
      <c r="CZ13" s="429"/>
      <c r="DA13" s="430"/>
      <c r="DB13" s="428">
        <v>6.4</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26439</v>
      </c>
      <c r="S14" s="516"/>
      <c r="T14" s="516"/>
      <c r="U14" s="516"/>
      <c r="V14" s="517"/>
      <c r="W14" s="421"/>
      <c r="X14" s="422"/>
      <c r="Y14" s="422"/>
      <c r="Z14" s="422"/>
      <c r="AA14" s="422"/>
      <c r="AB14" s="411"/>
      <c r="AC14" s="518">
        <v>20.399999999999999</v>
      </c>
      <c r="AD14" s="519"/>
      <c r="AE14" s="519"/>
      <c r="AF14" s="519"/>
      <c r="AG14" s="520"/>
      <c r="AH14" s="518">
        <v>22.8</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32.799999999999997</v>
      </c>
      <c r="CU14" s="530"/>
      <c r="CV14" s="530"/>
      <c r="CW14" s="530"/>
      <c r="CX14" s="530"/>
      <c r="CY14" s="530"/>
      <c r="CZ14" s="530"/>
      <c r="DA14" s="531"/>
      <c r="DB14" s="529">
        <v>38.299999999999997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146</v>
      </c>
      <c r="N15" s="523"/>
      <c r="O15" s="523"/>
      <c r="P15" s="523"/>
      <c r="Q15" s="524"/>
      <c r="R15" s="515">
        <v>26336</v>
      </c>
      <c r="S15" s="516"/>
      <c r="T15" s="516"/>
      <c r="U15" s="516"/>
      <c r="V15" s="517"/>
      <c r="W15" s="447" t="s">
        <v>147</v>
      </c>
      <c r="X15" s="448"/>
      <c r="Y15" s="448"/>
      <c r="Z15" s="448"/>
      <c r="AA15" s="448"/>
      <c r="AB15" s="438"/>
      <c r="AC15" s="482">
        <v>1945</v>
      </c>
      <c r="AD15" s="483"/>
      <c r="AE15" s="483"/>
      <c r="AF15" s="483"/>
      <c r="AG15" s="525"/>
      <c r="AH15" s="482">
        <v>2201</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2624477</v>
      </c>
      <c r="BO15" s="395"/>
      <c r="BP15" s="395"/>
      <c r="BQ15" s="395"/>
      <c r="BR15" s="395"/>
      <c r="BS15" s="395"/>
      <c r="BT15" s="395"/>
      <c r="BU15" s="396"/>
      <c r="BV15" s="394">
        <v>2457933</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15</v>
      </c>
      <c r="AD16" s="519"/>
      <c r="AE16" s="519"/>
      <c r="AF16" s="519"/>
      <c r="AG16" s="520"/>
      <c r="AH16" s="518">
        <v>16</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11530261</v>
      </c>
      <c r="BO16" s="432"/>
      <c r="BP16" s="432"/>
      <c r="BQ16" s="432"/>
      <c r="BR16" s="432"/>
      <c r="BS16" s="432"/>
      <c r="BT16" s="432"/>
      <c r="BU16" s="433"/>
      <c r="BV16" s="431">
        <v>11148426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8402</v>
      </c>
      <c r="AD17" s="483"/>
      <c r="AE17" s="483"/>
      <c r="AF17" s="483"/>
      <c r="AG17" s="525"/>
      <c r="AH17" s="482">
        <v>8434</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3237823</v>
      </c>
      <c r="BO17" s="432"/>
      <c r="BP17" s="432"/>
      <c r="BQ17" s="432"/>
      <c r="BR17" s="432"/>
      <c r="BS17" s="432"/>
      <c r="BT17" s="432"/>
      <c r="BU17" s="433"/>
      <c r="BV17" s="431">
        <v>3055590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139.41999999999999</v>
      </c>
      <c r="M18" s="547"/>
      <c r="N18" s="547"/>
      <c r="O18" s="547"/>
      <c r="P18" s="547"/>
      <c r="Q18" s="547"/>
      <c r="R18" s="548"/>
      <c r="S18" s="548"/>
      <c r="T18" s="548"/>
      <c r="U18" s="548"/>
      <c r="V18" s="549"/>
      <c r="W18" s="449"/>
      <c r="X18" s="450"/>
      <c r="Y18" s="450"/>
      <c r="Z18" s="450"/>
      <c r="AA18" s="450"/>
      <c r="AB18" s="441"/>
      <c r="AC18" s="550">
        <v>64.599999999999994</v>
      </c>
      <c r="AD18" s="551"/>
      <c r="AE18" s="551"/>
      <c r="AF18" s="551"/>
      <c r="AG18" s="552"/>
      <c r="AH18" s="550">
        <v>61.2</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11291142</v>
      </c>
      <c r="BO18" s="432"/>
      <c r="BP18" s="432"/>
      <c r="BQ18" s="432"/>
      <c r="BR18" s="432"/>
      <c r="BS18" s="432"/>
      <c r="BT18" s="432"/>
      <c r="BU18" s="433"/>
      <c r="BV18" s="431">
        <v>11570979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179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14820506</v>
      </c>
      <c r="BO19" s="432"/>
      <c r="BP19" s="432"/>
      <c r="BQ19" s="432"/>
      <c r="BR19" s="432"/>
      <c r="BS19" s="432"/>
      <c r="BT19" s="432"/>
      <c r="BU19" s="433"/>
      <c r="BV19" s="431">
        <v>15052757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9726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27229485</v>
      </c>
      <c r="BO23" s="432"/>
      <c r="BP23" s="432"/>
      <c r="BQ23" s="432"/>
      <c r="BR23" s="432"/>
      <c r="BS23" s="432"/>
      <c r="BT23" s="432"/>
      <c r="BU23" s="433"/>
      <c r="BV23" s="431">
        <v>27756810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8000</v>
      </c>
      <c r="R24" s="483"/>
      <c r="S24" s="483"/>
      <c r="T24" s="483"/>
      <c r="U24" s="483"/>
      <c r="V24" s="525"/>
      <c r="W24" s="584"/>
      <c r="X24" s="572"/>
      <c r="Y24" s="573"/>
      <c r="Z24" s="481" t="s">
        <v>171</v>
      </c>
      <c r="AA24" s="461"/>
      <c r="AB24" s="461"/>
      <c r="AC24" s="461"/>
      <c r="AD24" s="461"/>
      <c r="AE24" s="461"/>
      <c r="AF24" s="461"/>
      <c r="AG24" s="462"/>
      <c r="AH24" s="482">
        <v>350</v>
      </c>
      <c r="AI24" s="483"/>
      <c r="AJ24" s="483"/>
      <c r="AK24" s="483"/>
      <c r="AL24" s="525"/>
      <c r="AM24" s="482">
        <v>1063300</v>
      </c>
      <c r="AN24" s="483"/>
      <c r="AO24" s="483"/>
      <c r="AP24" s="483"/>
      <c r="AQ24" s="483"/>
      <c r="AR24" s="525"/>
      <c r="AS24" s="482">
        <v>3038</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14939283</v>
      </c>
      <c r="BO24" s="432"/>
      <c r="BP24" s="432"/>
      <c r="BQ24" s="432"/>
      <c r="BR24" s="432"/>
      <c r="BS24" s="432"/>
      <c r="BT24" s="432"/>
      <c r="BU24" s="433"/>
      <c r="BV24" s="431">
        <v>15414000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2</v>
      </c>
      <c r="M25" s="483"/>
      <c r="N25" s="483"/>
      <c r="O25" s="483"/>
      <c r="P25" s="525"/>
      <c r="Q25" s="482">
        <v>6400</v>
      </c>
      <c r="R25" s="483"/>
      <c r="S25" s="483"/>
      <c r="T25" s="483"/>
      <c r="U25" s="483"/>
      <c r="V25" s="525"/>
      <c r="W25" s="584"/>
      <c r="X25" s="572"/>
      <c r="Y25" s="573"/>
      <c r="Z25" s="481" t="s">
        <v>174</v>
      </c>
      <c r="AA25" s="461"/>
      <c r="AB25" s="461"/>
      <c r="AC25" s="461"/>
      <c r="AD25" s="461"/>
      <c r="AE25" s="461"/>
      <c r="AF25" s="461"/>
      <c r="AG25" s="462"/>
      <c r="AH25" s="482">
        <v>63</v>
      </c>
      <c r="AI25" s="483"/>
      <c r="AJ25" s="483"/>
      <c r="AK25" s="483"/>
      <c r="AL25" s="525"/>
      <c r="AM25" s="482">
        <v>167454</v>
      </c>
      <c r="AN25" s="483"/>
      <c r="AO25" s="483"/>
      <c r="AP25" s="483"/>
      <c r="AQ25" s="483"/>
      <c r="AR25" s="525"/>
      <c r="AS25" s="482">
        <v>2658</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841386</v>
      </c>
      <c r="BO25" s="395"/>
      <c r="BP25" s="395"/>
      <c r="BQ25" s="395"/>
      <c r="BR25" s="395"/>
      <c r="BS25" s="395"/>
      <c r="BT25" s="395"/>
      <c r="BU25" s="396"/>
      <c r="BV25" s="394">
        <v>1033858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5760</v>
      </c>
      <c r="R26" s="483"/>
      <c r="S26" s="483"/>
      <c r="T26" s="483"/>
      <c r="U26" s="483"/>
      <c r="V26" s="525"/>
      <c r="W26" s="584"/>
      <c r="X26" s="572"/>
      <c r="Y26" s="573"/>
      <c r="Z26" s="481" t="s">
        <v>177</v>
      </c>
      <c r="AA26" s="594"/>
      <c r="AB26" s="594"/>
      <c r="AC26" s="594"/>
      <c r="AD26" s="594"/>
      <c r="AE26" s="594"/>
      <c r="AF26" s="594"/>
      <c r="AG26" s="595"/>
      <c r="AH26" s="482">
        <v>2</v>
      </c>
      <c r="AI26" s="483"/>
      <c r="AJ26" s="483"/>
      <c r="AK26" s="483"/>
      <c r="AL26" s="525"/>
      <c r="AM26" s="482" t="s">
        <v>178</v>
      </c>
      <c r="AN26" s="483"/>
      <c r="AO26" s="483"/>
      <c r="AP26" s="483"/>
      <c r="AQ26" s="483"/>
      <c r="AR26" s="525"/>
      <c r="AS26" s="482" t="s">
        <v>178</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137</v>
      </c>
      <c r="BO26" s="432"/>
      <c r="BP26" s="432"/>
      <c r="BQ26" s="432"/>
      <c r="BR26" s="432"/>
      <c r="BS26" s="432"/>
      <c r="BT26" s="432"/>
      <c r="BU26" s="433"/>
      <c r="BV26" s="431" t="s">
        <v>137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3800</v>
      </c>
      <c r="R27" s="483"/>
      <c r="S27" s="483"/>
      <c r="T27" s="483"/>
      <c r="U27" s="483"/>
      <c r="V27" s="525"/>
      <c r="W27" s="584"/>
      <c r="X27" s="572"/>
      <c r="Y27" s="573"/>
      <c r="Z27" s="481" t="s">
        <v>181</v>
      </c>
      <c r="AA27" s="461"/>
      <c r="AB27" s="461"/>
      <c r="AC27" s="461"/>
      <c r="AD27" s="461"/>
      <c r="AE27" s="461"/>
      <c r="AF27" s="461"/>
      <c r="AG27" s="462"/>
      <c r="AH27" s="482">
        <v>28</v>
      </c>
      <c r="AI27" s="483"/>
      <c r="AJ27" s="483"/>
      <c r="AK27" s="483"/>
      <c r="AL27" s="525"/>
      <c r="AM27" s="482">
        <v>90158</v>
      </c>
      <c r="AN27" s="483"/>
      <c r="AO27" s="483"/>
      <c r="AP27" s="483"/>
      <c r="AQ27" s="483"/>
      <c r="AR27" s="525"/>
      <c r="AS27" s="482">
        <v>3220</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t="s">
        <v>137</v>
      </c>
      <c r="BO27" s="608"/>
      <c r="BP27" s="608"/>
      <c r="BQ27" s="608"/>
      <c r="BR27" s="608"/>
      <c r="BS27" s="608"/>
      <c r="BT27" s="608"/>
      <c r="BU27" s="609"/>
      <c r="BV27" s="607" t="s">
        <v>137</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3300</v>
      </c>
      <c r="R28" s="483"/>
      <c r="S28" s="483"/>
      <c r="T28" s="483"/>
      <c r="U28" s="483"/>
      <c r="V28" s="525"/>
      <c r="W28" s="584"/>
      <c r="X28" s="572"/>
      <c r="Y28" s="573"/>
      <c r="Z28" s="481" t="s">
        <v>184</v>
      </c>
      <c r="AA28" s="461"/>
      <c r="AB28" s="461"/>
      <c r="AC28" s="461"/>
      <c r="AD28" s="461"/>
      <c r="AE28" s="461"/>
      <c r="AF28" s="461"/>
      <c r="AG28" s="462"/>
      <c r="AH28" s="482" t="s">
        <v>137</v>
      </c>
      <c r="AI28" s="483"/>
      <c r="AJ28" s="483"/>
      <c r="AK28" s="483"/>
      <c r="AL28" s="525"/>
      <c r="AM28" s="482" t="s">
        <v>137</v>
      </c>
      <c r="AN28" s="483"/>
      <c r="AO28" s="483"/>
      <c r="AP28" s="483"/>
      <c r="AQ28" s="483"/>
      <c r="AR28" s="525"/>
      <c r="AS28" s="482" t="s">
        <v>137</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1304222</v>
      </c>
      <c r="BO28" s="395"/>
      <c r="BP28" s="395"/>
      <c r="BQ28" s="395"/>
      <c r="BR28" s="395"/>
      <c r="BS28" s="395"/>
      <c r="BT28" s="395"/>
      <c r="BU28" s="396"/>
      <c r="BV28" s="394">
        <v>1053961</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14</v>
      </c>
      <c r="M29" s="483"/>
      <c r="N29" s="483"/>
      <c r="O29" s="483"/>
      <c r="P29" s="525"/>
      <c r="Q29" s="482">
        <v>3000</v>
      </c>
      <c r="R29" s="483"/>
      <c r="S29" s="483"/>
      <c r="T29" s="483"/>
      <c r="U29" s="483"/>
      <c r="V29" s="525"/>
      <c r="W29" s="585"/>
      <c r="X29" s="586"/>
      <c r="Y29" s="587"/>
      <c r="Z29" s="481" t="s">
        <v>187</v>
      </c>
      <c r="AA29" s="461"/>
      <c r="AB29" s="461"/>
      <c r="AC29" s="461"/>
      <c r="AD29" s="461"/>
      <c r="AE29" s="461"/>
      <c r="AF29" s="461"/>
      <c r="AG29" s="462"/>
      <c r="AH29" s="482">
        <v>378</v>
      </c>
      <c r="AI29" s="483"/>
      <c r="AJ29" s="483"/>
      <c r="AK29" s="483"/>
      <c r="AL29" s="525"/>
      <c r="AM29" s="482">
        <v>1153458</v>
      </c>
      <c r="AN29" s="483"/>
      <c r="AO29" s="483"/>
      <c r="AP29" s="483"/>
      <c r="AQ29" s="483"/>
      <c r="AR29" s="525"/>
      <c r="AS29" s="482">
        <v>3051</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765541</v>
      </c>
      <c r="BO29" s="432"/>
      <c r="BP29" s="432"/>
      <c r="BQ29" s="432"/>
      <c r="BR29" s="432"/>
      <c r="BS29" s="432"/>
      <c r="BT29" s="432"/>
      <c r="BU29" s="433"/>
      <c r="BV29" s="431">
        <v>765406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96.2</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5981781</v>
      </c>
      <c r="BO30" s="608"/>
      <c r="BP30" s="608"/>
      <c r="BQ30" s="608"/>
      <c r="BR30" s="608"/>
      <c r="BS30" s="608"/>
      <c r="BT30" s="608"/>
      <c r="BU30" s="609"/>
      <c r="BV30" s="607">
        <v>6105659</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196</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196</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壱岐市国民健康保険事業特別会計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壱岐市水道事業会計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IF('各会計、関係団体の財政状況及び健全化判断比率'!B32="","",'各会計、関係団体の財政状況及び健全化判断比率'!B32)</f>
        <v>壱岐市下水道事業特別会計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長崎県市町村総合事務組合（一般会計）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壱岐市開発公社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壱岐市農業機械銀行特別会計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壱岐市介護保険事業特別会計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8</v>
      </c>
      <c r="BF35" s="620"/>
      <c r="BG35" s="621" t="str">
        <f>IF('各会計、関係団体の財政状況及び健全化判断比率'!B33="","",'各会計、関係団体の財政状況及び健全化判断比率'!B33)</f>
        <v>壱岐市三島航路事業特別会計</v>
      </c>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長崎県市町村総合事務組合（市町村会館管理事業特別会計）</v>
      </c>
      <c r="BZ35" s="621"/>
      <c r="CA35" s="621"/>
      <c r="CB35" s="621"/>
      <c r="CC35" s="621"/>
      <c r="CD35" s="621"/>
      <c r="CE35" s="621"/>
      <c r="CF35" s="621"/>
      <c r="CG35" s="621"/>
      <c r="CH35" s="621"/>
      <c r="CI35" s="621"/>
      <c r="CJ35" s="621"/>
      <c r="CK35" s="621"/>
      <c r="CL35" s="621"/>
      <c r="CM35" s="621"/>
      <c r="CN35" s="214"/>
      <c r="CO35" s="620">
        <f t="shared" ref="CO35:CO43" si="3">IF(CQ35="","",CO34+1)</f>
        <v>19</v>
      </c>
      <c r="CP35" s="620"/>
      <c r="CQ35" s="621" t="str">
        <f>IF('各会計、関係団体の財政状況及び健全化判断比率'!BS8="","",'各会計、関係団体の財政状況及び健全化判断比率'!BS8)</f>
        <v>壱岐クリーンエネルギー</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壱岐市後期高齢者医療事業特別会計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長崎県市町村総合事務組合（市町村会館馬町別館管理事業特別会計）</v>
      </c>
      <c r="BZ36" s="621"/>
      <c r="CA36" s="621"/>
      <c r="CB36" s="621"/>
      <c r="CC36" s="621"/>
      <c r="CD36" s="621"/>
      <c r="CE36" s="621"/>
      <c r="CF36" s="621"/>
      <c r="CG36" s="621"/>
      <c r="CH36" s="621"/>
      <c r="CI36" s="621"/>
      <c r="CJ36" s="621"/>
      <c r="CK36" s="621"/>
      <c r="CL36" s="621"/>
      <c r="CM36" s="621"/>
      <c r="CN36" s="214"/>
      <c r="CO36" s="620">
        <f t="shared" si="3"/>
        <v>20</v>
      </c>
      <c r="CP36" s="620"/>
      <c r="CQ36" s="621" t="str">
        <f>IF('各会計、関係団体の財政状況及び健全化判断比率'!BS9="","",'各会計、関係団体の財政状況及び健全化判断比率'!BS9)</f>
        <v>壱岐カントリー倶楽部</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長崎県市町村総合事務組合（公平委員会特別会計）</v>
      </c>
      <c r="BZ37" s="621"/>
      <c r="CA37" s="621"/>
      <c r="CB37" s="621"/>
      <c r="CC37" s="621"/>
      <c r="CD37" s="621"/>
      <c r="CE37" s="621"/>
      <c r="CF37" s="621"/>
      <c r="CG37" s="621"/>
      <c r="CH37" s="621"/>
      <c r="CI37" s="621"/>
      <c r="CJ37" s="621"/>
      <c r="CK37" s="621"/>
      <c r="CL37" s="621"/>
      <c r="CM37" s="621"/>
      <c r="CN37" s="214"/>
      <c r="CO37" s="620">
        <f t="shared" si="3"/>
        <v>21</v>
      </c>
      <c r="CP37" s="620"/>
      <c r="CQ37" s="621" t="str">
        <f>IF('各会計、関係団体の財政状況及び健全化判断比率'!BS10="","",'各会計、関係団体の財政状況及び健全化判断比率'!BS10)</f>
        <v>壱岐空港ターミナルビル</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長崎県市町村総合事務組合（行政不服審査会事業特別会計）</v>
      </c>
      <c r="BZ38" s="621"/>
      <c r="CA38" s="621"/>
      <c r="CB38" s="621"/>
      <c r="CC38" s="621"/>
      <c r="CD38" s="621"/>
      <c r="CE38" s="621"/>
      <c r="CF38" s="621"/>
      <c r="CG38" s="621"/>
      <c r="CH38" s="621"/>
      <c r="CI38" s="621"/>
      <c r="CJ38" s="621"/>
      <c r="CK38" s="621"/>
      <c r="CL38" s="621"/>
      <c r="CM38" s="621"/>
      <c r="CN38" s="214"/>
      <c r="CO38" s="620">
        <f t="shared" si="3"/>
        <v>22</v>
      </c>
      <c r="CP38" s="620"/>
      <c r="CQ38" s="621" t="str">
        <f>IF('各会計、関係団体の財政状況及び健全化判断比率'!BS11="","",'各会計、関係団体の財政状況及び健全化判断比率'!BS11)</f>
        <v>マリンパル壱岐</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長崎県市町村総合事務組合（交通災害共済事業特別会計）</v>
      </c>
      <c r="BZ39" s="621"/>
      <c r="CA39" s="621"/>
      <c r="CB39" s="621"/>
      <c r="CC39" s="621"/>
      <c r="CD39" s="621"/>
      <c r="CE39" s="621"/>
      <c r="CF39" s="621"/>
      <c r="CG39" s="621"/>
      <c r="CH39" s="621"/>
      <c r="CI39" s="621"/>
      <c r="CJ39" s="621"/>
      <c r="CK39" s="621"/>
      <c r="CL39" s="621"/>
      <c r="CM39" s="621"/>
      <c r="CN39" s="214"/>
      <c r="CO39" s="620">
        <f t="shared" si="3"/>
        <v>23</v>
      </c>
      <c r="CP39" s="620"/>
      <c r="CQ39" s="621" t="str">
        <f>IF('各会計、関係団体の財政状況及び健全化判断比率'!BS12="","",'各会計、関係団体の財政状況及び健全化判断比率'!BS12)</f>
        <v>壱岐市ふるさと商社</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長崎県後期高齢者医療広域連合（普通会計）</v>
      </c>
      <c r="BZ40" s="621"/>
      <c r="CA40" s="621"/>
      <c r="CB40" s="621"/>
      <c r="CC40" s="621"/>
      <c r="CD40" s="621"/>
      <c r="CE40" s="621"/>
      <c r="CF40" s="621"/>
      <c r="CG40" s="621"/>
      <c r="CH40" s="621"/>
      <c r="CI40" s="621"/>
      <c r="CJ40" s="621"/>
      <c r="CK40" s="621"/>
      <c r="CL40" s="621"/>
      <c r="CM40" s="621"/>
      <c r="CN40" s="214"/>
      <c r="CO40" s="620">
        <f t="shared" si="3"/>
        <v>24</v>
      </c>
      <c r="CP40" s="620"/>
      <c r="CQ40" s="621" t="str">
        <f>IF('各会計、関係団体の財政状況及び健全化判断比率'!BS13="","",'各会計、関係団体の財政状況及び健全化判断比率'!BS13)</f>
        <v>IKI　PARK　MANAGEMENT</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16</v>
      </c>
      <c r="BX41" s="620"/>
      <c r="BY41" s="621" t="str">
        <f>IF('各会計、関係団体の財政状況及び健全化判断比率'!B75="","",'各会計、関係団体の財政状況及び健全化判断比率'!B75)</f>
        <v>長崎県後期高齢者医療広域連合（事業会計）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17</v>
      </c>
      <c r="BX42" s="620"/>
      <c r="BY42" s="621" t="str">
        <f>IF('各会計、関係団体の財政状況及び健全化判断比率'!B76="","",'各会計、関係団体の財政状況及び健全化判断比率'!B76)</f>
        <v>長崎病院企業団（壱岐病院）</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EQU/59P8BxpN9QAniPfM8tuPSJvO6mJwSkx2MfULqQZvsin0KdZpQeidcMbMmkqv7bLX6xgKuUYV3fYmidEkA==" saltValue="AiCj2/ce432lsYQX9CLU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2" t="s">
        <v>563</v>
      </c>
      <c r="D34" s="1212"/>
      <c r="E34" s="1213"/>
      <c r="F34" s="32">
        <v>3.71</v>
      </c>
      <c r="G34" s="33">
        <v>4.58</v>
      </c>
      <c r="H34" s="33">
        <v>6.5</v>
      </c>
      <c r="I34" s="33">
        <v>7.66</v>
      </c>
      <c r="J34" s="34">
        <v>7.34</v>
      </c>
      <c r="K34" s="22"/>
      <c r="L34" s="22"/>
      <c r="M34" s="22"/>
      <c r="N34" s="22"/>
      <c r="O34" s="22"/>
      <c r="P34" s="22"/>
    </row>
    <row r="35" spans="1:16" ht="39" customHeight="1" x14ac:dyDescent="0.15">
      <c r="A35" s="22"/>
      <c r="B35" s="35"/>
      <c r="C35" s="1206" t="s">
        <v>564</v>
      </c>
      <c r="D35" s="1207"/>
      <c r="E35" s="1208"/>
      <c r="F35" s="36">
        <v>4.4400000000000004</v>
      </c>
      <c r="G35" s="37">
        <v>3.34</v>
      </c>
      <c r="H35" s="37">
        <v>3.78</v>
      </c>
      <c r="I35" s="37">
        <v>3.57</v>
      </c>
      <c r="J35" s="38">
        <v>3.56</v>
      </c>
      <c r="K35" s="22"/>
      <c r="L35" s="22"/>
      <c r="M35" s="22"/>
      <c r="N35" s="22"/>
      <c r="O35" s="22"/>
      <c r="P35" s="22"/>
    </row>
    <row r="36" spans="1:16" ht="39" customHeight="1" x14ac:dyDescent="0.15">
      <c r="A36" s="22"/>
      <c r="B36" s="35"/>
      <c r="C36" s="1206" t="s">
        <v>565</v>
      </c>
      <c r="D36" s="1207"/>
      <c r="E36" s="1208"/>
      <c r="F36" s="36">
        <v>0.82</v>
      </c>
      <c r="G36" s="37">
        <v>0.46</v>
      </c>
      <c r="H36" s="37">
        <v>0.56999999999999995</v>
      </c>
      <c r="I36" s="37">
        <v>0.59</v>
      </c>
      <c r="J36" s="38">
        <v>0.92</v>
      </c>
      <c r="K36" s="22"/>
      <c r="L36" s="22"/>
      <c r="M36" s="22"/>
      <c r="N36" s="22"/>
      <c r="O36" s="22"/>
      <c r="P36" s="22"/>
    </row>
    <row r="37" spans="1:16" ht="39" customHeight="1" x14ac:dyDescent="0.15">
      <c r="A37" s="22"/>
      <c r="B37" s="35"/>
      <c r="C37" s="1206" t="s">
        <v>566</v>
      </c>
      <c r="D37" s="1207"/>
      <c r="E37" s="1208"/>
      <c r="F37" s="36">
        <v>1.57</v>
      </c>
      <c r="G37" s="37">
        <v>1.99</v>
      </c>
      <c r="H37" s="37">
        <v>1.03</v>
      </c>
      <c r="I37" s="37">
        <v>0.31</v>
      </c>
      <c r="J37" s="38">
        <v>0.1</v>
      </c>
      <c r="K37" s="22"/>
      <c r="L37" s="22"/>
      <c r="M37" s="22"/>
      <c r="N37" s="22"/>
      <c r="O37" s="22"/>
      <c r="P37" s="22"/>
    </row>
    <row r="38" spans="1:16" ht="39" customHeight="1" x14ac:dyDescent="0.15">
      <c r="A38" s="22"/>
      <c r="B38" s="35"/>
      <c r="C38" s="1206" t="s">
        <v>567</v>
      </c>
      <c r="D38" s="1207"/>
      <c r="E38" s="1208"/>
      <c r="F38" s="36">
        <v>0.13</v>
      </c>
      <c r="G38" s="37">
        <v>0.21</v>
      </c>
      <c r="H38" s="37">
        <v>0.18</v>
      </c>
      <c r="I38" s="37">
        <v>0.11</v>
      </c>
      <c r="J38" s="38">
        <v>0.05</v>
      </c>
      <c r="K38" s="22"/>
      <c r="L38" s="22"/>
      <c r="M38" s="22"/>
      <c r="N38" s="22"/>
      <c r="O38" s="22"/>
      <c r="P38" s="22"/>
    </row>
    <row r="39" spans="1:16" ht="39" customHeight="1" x14ac:dyDescent="0.15">
      <c r="A39" s="22"/>
      <c r="B39" s="35"/>
      <c r="C39" s="1206" t="s">
        <v>568</v>
      </c>
      <c r="D39" s="1207"/>
      <c r="E39" s="1208"/>
      <c r="F39" s="36">
        <v>0.01</v>
      </c>
      <c r="G39" s="37">
        <v>0.02</v>
      </c>
      <c r="H39" s="37">
        <v>0.03</v>
      </c>
      <c r="I39" s="37">
        <v>0.02</v>
      </c>
      <c r="J39" s="38">
        <v>0.02</v>
      </c>
      <c r="K39" s="22"/>
      <c r="L39" s="22"/>
      <c r="M39" s="22"/>
      <c r="N39" s="22"/>
      <c r="O39" s="22"/>
      <c r="P39" s="22"/>
    </row>
    <row r="40" spans="1:16" ht="39" customHeight="1" x14ac:dyDescent="0.15">
      <c r="A40" s="22"/>
      <c r="B40" s="35"/>
      <c r="C40" s="1206" t="s">
        <v>569</v>
      </c>
      <c r="D40" s="1207"/>
      <c r="E40" s="1208"/>
      <c r="F40" s="36">
        <v>0</v>
      </c>
      <c r="G40" s="37">
        <v>0</v>
      </c>
      <c r="H40" s="37">
        <v>0.01</v>
      </c>
      <c r="I40" s="37">
        <v>0</v>
      </c>
      <c r="J40" s="38">
        <v>0</v>
      </c>
      <c r="K40" s="22"/>
      <c r="L40" s="22"/>
      <c r="M40" s="22"/>
      <c r="N40" s="22"/>
      <c r="O40" s="22"/>
      <c r="P40" s="22"/>
    </row>
    <row r="41" spans="1:16" ht="39" customHeight="1" x14ac:dyDescent="0.15">
      <c r="A41" s="22"/>
      <c r="B41" s="35"/>
      <c r="C41" s="1206" t="s">
        <v>570</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571</v>
      </c>
      <c r="D42" s="1207"/>
      <c r="E42" s="1208"/>
      <c r="F42" s="36" t="s">
        <v>516</v>
      </c>
      <c r="G42" s="37" t="s">
        <v>516</v>
      </c>
      <c r="H42" s="37" t="s">
        <v>516</v>
      </c>
      <c r="I42" s="37" t="s">
        <v>516</v>
      </c>
      <c r="J42" s="38" t="s">
        <v>516</v>
      </c>
      <c r="K42" s="22"/>
      <c r="L42" s="22"/>
      <c r="M42" s="22"/>
      <c r="N42" s="22"/>
      <c r="O42" s="22"/>
      <c r="P42" s="22"/>
    </row>
    <row r="43" spans="1:16" ht="39" customHeight="1" thickBot="1" x14ac:dyDescent="0.2">
      <c r="A43" s="22"/>
      <c r="B43" s="40"/>
      <c r="C43" s="1209" t="s">
        <v>572</v>
      </c>
      <c r="D43" s="1210"/>
      <c r="E43" s="1211"/>
      <c r="F43" s="41">
        <v>1.36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TNQ2jxZf3DhE6vW/jLVd+WdjkX2aeZa1IPj0m+gtLNYUf/5Gi/GFSN4/yBKW07CHNKXNXYHRkqL2JyHYneTaA==" saltValue="dF1T+YJxuv21PSEBQ1Oc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2904</v>
      </c>
      <c r="L45" s="60">
        <v>2871</v>
      </c>
      <c r="M45" s="60">
        <v>2863</v>
      </c>
      <c r="N45" s="60">
        <v>2828</v>
      </c>
      <c r="O45" s="61">
        <v>2832</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516</v>
      </c>
      <c r="L46" s="64" t="s">
        <v>516</v>
      </c>
      <c r="M46" s="64" t="s">
        <v>516</v>
      </c>
      <c r="N46" s="64" t="s">
        <v>516</v>
      </c>
      <c r="O46" s="65" t="s">
        <v>516</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516</v>
      </c>
      <c r="L47" s="64" t="s">
        <v>516</v>
      </c>
      <c r="M47" s="64" t="s">
        <v>516</v>
      </c>
      <c r="N47" s="64" t="s">
        <v>516</v>
      </c>
      <c r="O47" s="65" t="s">
        <v>516</v>
      </c>
      <c r="P47" s="48"/>
      <c r="Q47" s="48"/>
      <c r="R47" s="48"/>
      <c r="S47" s="48"/>
      <c r="T47" s="48"/>
      <c r="U47" s="48"/>
    </row>
    <row r="48" spans="1:21" ht="30.75" customHeight="1" x14ac:dyDescent="0.15">
      <c r="A48" s="48"/>
      <c r="B48" s="1216"/>
      <c r="C48" s="1217"/>
      <c r="D48" s="62"/>
      <c r="E48" s="1222" t="s">
        <v>15</v>
      </c>
      <c r="F48" s="1222"/>
      <c r="G48" s="1222"/>
      <c r="H48" s="1222"/>
      <c r="I48" s="1222"/>
      <c r="J48" s="1223"/>
      <c r="K48" s="63">
        <v>462</v>
      </c>
      <c r="L48" s="64">
        <v>442</v>
      </c>
      <c r="M48" s="64">
        <v>435</v>
      </c>
      <c r="N48" s="64">
        <v>324</v>
      </c>
      <c r="O48" s="65">
        <v>251</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516</v>
      </c>
      <c r="L49" s="64">
        <v>16</v>
      </c>
      <c r="M49" s="64">
        <v>74</v>
      </c>
      <c r="N49" s="64">
        <v>92</v>
      </c>
      <c r="O49" s="65">
        <v>95</v>
      </c>
      <c r="P49" s="48"/>
      <c r="Q49" s="48"/>
      <c r="R49" s="48"/>
      <c r="S49" s="48"/>
      <c r="T49" s="48"/>
      <c r="U49" s="48"/>
    </row>
    <row r="50" spans="1:21" ht="30.75" customHeight="1" x14ac:dyDescent="0.15">
      <c r="A50" s="48"/>
      <c r="B50" s="1216"/>
      <c r="C50" s="1217"/>
      <c r="D50" s="62"/>
      <c r="E50" s="1222" t="s">
        <v>17</v>
      </c>
      <c r="F50" s="1222"/>
      <c r="G50" s="1222"/>
      <c r="H50" s="1222"/>
      <c r="I50" s="1222"/>
      <c r="J50" s="1223"/>
      <c r="K50" s="63">
        <v>14</v>
      </c>
      <c r="L50" s="64">
        <v>12</v>
      </c>
      <c r="M50" s="64">
        <v>11</v>
      </c>
      <c r="N50" s="64">
        <v>11</v>
      </c>
      <c r="O50" s="65">
        <v>10</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v>1</v>
      </c>
      <c r="N51" s="64">
        <v>1</v>
      </c>
      <c r="O51" s="65">
        <v>2</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2878</v>
      </c>
      <c r="L52" s="64">
        <v>2810</v>
      </c>
      <c r="M52" s="64">
        <v>2724</v>
      </c>
      <c r="N52" s="64">
        <v>2523</v>
      </c>
      <c r="O52" s="65">
        <v>2591</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502</v>
      </c>
      <c r="L53" s="69">
        <v>531</v>
      </c>
      <c r="M53" s="69">
        <v>660</v>
      </c>
      <c r="N53" s="69">
        <v>733</v>
      </c>
      <c r="O53" s="70">
        <v>599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IUSATJfxFrWND4hBLtcQE4al8QUrTohlLZllOtsZsNk+qwyLWsCGZNVPcmkN/2FQ87YOhZCneu+VuCjujD8wQ==" saltValue="e057LoLOIgWjxap7KUpT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40" t="s">
        <v>30</v>
      </c>
      <c r="C41" s="1241"/>
      <c r="D41" s="102"/>
      <c r="E41" s="1246" t="s">
        <v>31</v>
      </c>
      <c r="F41" s="1246"/>
      <c r="G41" s="1246"/>
      <c r="H41" s="1247"/>
      <c r="I41" s="103">
        <v>26067</v>
      </c>
      <c r="J41" s="104">
        <v>26287</v>
      </c>
      <c r="K41" s="104">
        <v>26357</v>
      </c>
      <c r="L41" s="104">
        <v>27757</v>
      </c>
      <c r="M41" s="105">
        <v>27229</v>
      </c>
    </row>
    <row r="42" spans="2:13" ht="27.75" customHeight="1" x14ac:dyDescent="0.15">
      <c r="B42" s="1242"/>
      <c r="C42" s="1243"/>
      <c r="D42" s="106"/>
      <c r="E42" s="1248" t="s">
        <v>32</v>
      </c>
      <c r="F42" s="1248"/>
      <c r="G42" s="1248"/>
      <c r="H42" s="1249"/>
      <c r="I42" s="107" t="s">
        <v>516</v>
      </c>
      <c r="J42" s="108" t="s">
        <v>516</v>
      </c>
      <c r="K42" s="108" t="s">
        <v>516</v>
      </c>
      <c r="L42" s="108" t="s">
        <v>516</v>
      </c>
      <c r="M42" s="109" t="s">
        <v>516</v>
      </c>
    </row>
    <row r="43" spans="2:13" ht="27.75" customHeight="1" x14ac:dyDescent="0.15">
      <c r="B43" s="1242"/>
      <c r="C43" s="1243"/>
      <c r="D43" s="106"/>
      <c r="E43" s="1248" t="s">
        <v>33</v>
      </c>
      <c r="F43" s="1248"/>
      <c r="G43" s="1248"/>
      <c r="H43" s="1249"/>
      <c r="I43" s="107">
        <v>4248</v>
      </c>
      <c r="J43" s="108">
        <v>4086</v>
      </c>
      <c r="K43" s="108">
        <v>3620</v>
      </c>
      <c r="L43" s="108">
        <v>3511</v>
      </c>
      <c r="M43" s="109">
        <v>3195</v>
      </c>
    </row>
    <row r="44" spans="2:13" ht="27.75" customHeight="1" x14ac:dyDescent="0.15">
      <c r="B44" s="1242"/>
      <c r="C44" s="1243"/>
      <c r="D44" s="106"/>
      <c r="E44" s="1248" t="s">
        <v>34</v>
      </c>
      <c r="F44" s="1248"/>
      <c r="G44" s="1248"/>
      <c r="H44" s="1249"/>
      <c r="I44" s="107" t="s">
        <v>516</v>
      </c>
      <c r="J44" s="108">
        <v>1092</v>
      </c>
      <c r="K44" s="108">
        <v>1198</v>
      </c>
      <c r="L44" s="108">
        <v>1113</v>
      </c>
      <c r="M44" s="109">
        <v>1010</v>
      </c>
    </row>
    <row r="45" spans="2:13" ht="27.75" customHeight="1" x14ac:dyDescent="0.15">
      <c r="B45" s="1242"/>
      <c r="C45" s="1243"/>
      <c r="D45" s="106"/>
      <c r="E45" s="1248" t="s">
        <v>35</v>
      </c>
      <c r="F45" s="1248"/>
      <c r="G45" s="1248"/>
      <c r="H45" s="1249"/>
      <c r="I45" s="107">
        <v>1157</v>
      </c>
      <c r="J45" s="108">
        <v>974</v>
      </c>
      <c r="K45" s="108">
        <v>617</v>
      </c>
      <c r="L45" s="108">
        <v>646</v>
      </c>
      <c r="M45" s="109">
        <v>689</v>
      </c>
    </row>
    <row r="46" spans="2:13" ht="27.75" customHeight="1" x14ac:dyDescent="0.15">
      <c r="B46" s="1242"/>
      <c r="C46" s="1243"/>
      <c r="D46" s="110"/>
      <c r="E46" s="1248" t="s">
        <v>36</v>
      </c>
      <c r="F46" s="1248"/>
      <c r="G46" s="1248"/>
      <c r="H46" s="1249"/>
      <c r="I46" s="107" t="s">
        <v>516</v>
      </c>
      <c r="J46" s="108" t="s">
        <v>516</v>
      </c>
      <c r="K46" s="108" t="s">
        <v>516</v>
      </c>
      <c r="L46" s="108" t="s">
        <v>516</v>
      </c>
      <c r="M46" s="109" t="s">
        <v>516</v>
      </c>
    </row>
    <row r="47" spans="2:13" ht="27.75" customHeight="1" x14ac:dyDescent="0.15">
      <c r="B47" s="1242"/>
      <c r="C47" s="1243"/>
      <c r="D47" s="111"/>
      <c r="E47" s="1250" t="s">
        <v>37</v>
      </c>
      <c r="F47" s="1251"/>
      <c r="G47" s="1251"/>
      <c r="H47" s="1252"/>
      <c r="I47" s="107" t="s">
        <v>516</v>
      </c>
      <c r="J47" s="108" t="s">
        <v>516</v>
      </c>
      <c r="K47" s="108" t="s">
        <v>516</v>
      </c>
      <c r="L47" s="108" t="s">
        <v>516</v>
      </c>
      <c r="M47" s="109" t="s">
        <v>516</v>
      </c>
    </row>
    <row r="48" spans="2:13" ht="27.75" customHeight="1" x14ac:dyDescent="0.15">
      <c r="B48" s="1242"/>
      <c r="C48" s="1243"/>
      <c r="D48" s="106"/>
      <c r="E48" s="1248" t="s">
        <v>38</v>
      </c>
      <c r="F48" s="1248"/>
      <c r="G48" s="1248"/>
      <c r="H48" s="1249"/>
      <c r="I48" s="107" t="s">
        <v>516</v>
      </c>
      <c r="J48" s="108" t="s">
        <v>516</v>
      </c>
      <c r="K48" s="108" t="s">
        <v>516</v>
      </c>
      <c r="L48" s="108" t="s">
        <v>516</v>
      </c>
      <c r="M48" s="109" t="s">
        <v>516</v>
      </c>
    </row>
    <row r="49" spans="2:13" ht="27.75" customHeight="1" x14ac:dyDescent="0.15">
      <c r="B49" s="1244"/>
      <c r="C49" s="1245"/>
      <c r="D49" s="106"/>
      <c r="E49" s="1248" t="s">
        <v>39</v>
      </c>
      <c r="F49" s="1248"/>
      <c r="G49" s="1248"/>
      <c r="H49" s="1249"/>
      <c r="I49" s="107" t="s">
        <v>516</v>
      </c>
      <c r="J49" s="108" t="s">
        <v>516</v>
      </c>
      <c r="K49" s="108" t="s">
        <v>516</v>
      </c>
      <c r="L49" s="108" t="s">
        <v>516</v>
      </c>
      <c r="M49" s="109" t="s">
        <v>516</v>
      </c>
    </row>
    <row r="50" spans="2:13" ht="27.75" customHeight="1" x14ac:dyDescent="0.15">
      <c r="B50" s="1253" t="s">
        <v>40</v>
      </c>
      <c r="C50" s="1254"/>
      <c r="D50" s="112"/>
      <c r="E50" s="1248" t="s">
        <v>41</v>
      </c>
      <c r="F50" s="1248"/>
      <c r="G50" s="1248"/>
      <c r="H50" s="1249"/>
      <c r="I50" s="107">
        <v>8494</v>
      </c>
      <c r="J50" s="108">
        <v>7943</v>
      </c>
      <c r="K50" s="108">
        <v>7010</v>
      </c>
      <c r="L50" s="108">
        <v>5075</v>
      </c>
      <c r="M50" s="109">
        <v>5331</v>
      </c>
    </row>
    <row r="51" spans="2:13" ht="27.75" customHeight="1" x14ac:dyDescent="0.15">
      <c r="B51" s="1242"/>
      <c r="C51" s="1243"/>
      <c r="D51" s="106"/>
      <c r="E51" s="1248" t="s">
        <v>42</v>
      </c>
      <c r="F51" s="1248"/>
      <c r="G51" s="1248"/>
      <c r="H51" s="1249"/>
      <c r="I51" s="107">
        <v>430</v>
      </c>
      <c r="J51" s="108">
        <v>539</v>
      </c>
      <c r="K51" s="108">
        <v>766</v>
      </c>
      <c r="L51" s="108">
        <v>712</v>
      </c>
      <c r="M51" s="109">
        <v>776</v>
      </c>
    </row>
    <row r="52" spans="2:13" ht="27.75" customHeight="1" x14ac:dyDescent="0.15">
      <c r="B52" s="1244"/>
      <c r="C52" s="1245"/>
      <c r="D52" s="106"/>
      <c r="E52" s="1248" t="s">
        <v>43</v>
      </c>
      <c r="F52" s="1248"/>
      <c r="G52" s="1248"/>
      <c r="H52" s="1249"/>
      <c r="I52" s="107">
        <v>23739</v>
      </c>
      <c r="J52" s="108">
        <v>23257</v>
      </c>
      <c r="K52" s="108">
        <v>22721</v>
      </c>
      <c r="L52" s="108">
        <v>23533</v>
      </c>
      <c r="M52" s="109">
        <v>22737</v>
      </c>
    </row>
    <row r="53" spans="2:13" ht="27.75" customHeight="1" thickBot="1" x14ac:dyDescent="0.2">
      <c r="B53" s="1255" t="s">
        <v>44</v>
      </c>
      <c r="C53" s="1256"/>
      <c r="D53" s="113"/>
      <c r="E53" s="1257" t="s">
        <v>45</v>
      </c>
      <c r="F53" s="1257"/>
      <c r="G53" s="1257"/>
      <c r="H53" s="1258"/>
      <c r="I53" s="114">
        <v>-1192</v>
      </c>
      <c r="J53" s="115">
        <v>699</v>
      </c>
      <c r="K53" s="115">
        <v>1297</v>
      </c>
      <c r="L53" s="115">
        <v>3708</v>
      </c>
      <c r="M53" s="116">
        <v>3280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44OU15qmRLVUMYmhPX0jyQJ5kEf+aZcDNNDsGPLct9aZOAH/QbtQmS63SAMDTtVnJTnXw6zTuvCnHcgCXNIQQ==" saltValue="J/TT0sWv6r0CfKK+Pgd/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55" zoomScale="70" zoomScaleNormal="70" zoomScaleSheetLayoutView="100" workbookViewId="0">
      <selection activeCell="C61" sqref="C61:E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7" t="s">
        <v>48</v>
      </c>
      <c r="D55" s="1267"/>
      <c r="E55" s="1268"/>
      <c r="F55" s="128">
        <v>1204</v>
      </c>
      <c r="G55" s="128">
        <v>1054</v>
      </c>
      <c r="H55" s="129">
        <v>1304</v>
      </c>
    </row>
    <row r="56" spans="2:8" ht="52.5" customHeight="1" x14ac:dyDescent="0.15">
      <c r="B56" s="130"/>
      <c r="C56" s="1269" t="s">
        <v>49</v>
      </c>
      <c r="D56" s="1269"/>
      <c r="E56" s="1270"/>
      <c r="F56" s="131">
        <v>1765</v>
      </c>
      <c r="G56" s="131">
        <v>765</v>
      </c>
      <c r="H56" s="132">
        <v>766</v>
      </c>
    </row>
    <row r="57" spans="2:8" ht="53.25" customHeight="1" x14ac:dyDescent="0.15">
      <c r="B57" s="130"/>
      <c r="C57" s="1271" t="s">
        <v>50</v>
      </c>
      <c r="D57" s="1271"/>
      <c r="E57" s="1272"/>
      <c r="F57" s="133">
        <v>6050</v>
      </c>
      <c r="G57" s="133">
        <v>6106</v>
      </c>
      <c r="H57" s="134">
        <v>5982</v>
      </c>
    </row>
    <row r="58" spans="2:8" ht="45.75" customHeight="1" x14ac:dyDescent="0.15">
      <c r="B58" s="135"/>
      <c r="C58" s="1259" t="s">
        <v>579</v>
      </c>
      <c r="D58" s="1260"/>
      <c r="E58" s="1261"/>
      <c r="F58" s="136">
        <v>2366</v>
      </c>
      <c r="G58" s="136">
        <v>2366</v>
      </c>
      <c r="H58" s="137">
        <v>2173</v>
      </c>
    </row>
    <row r="59" spans="2:8" ht="45.75" customHeight="1" x14ac:dyDescent="0.15">
      <c r="B59" s="135"/>
      <c r="C59" s="1259" t="s">
        <v>580</v>
      </c>
      <c r="D59" s="1260"/>
      <c r="E59" s="1261"/>
      <c r="F59" s="136">
        <v>1000</v>
      </c>
      <c r="G59" s="136">
        <v>1000</v>
      </c>
      <c r="H59" s="137">
        <v>1000</v>
      </c>
    </row>
    <row r="60" spans="2:8" ht="45.75" customHeight="1" x14ac:dyDescent="0.15">
      <c r="B60" s="135"/>
      <c r="C60" s="1259" t="s">
        <v>581</v>
      </c>
      <c r="D60" s="1260"/>
      <c r="E60" s="1261"/>
      <c r="F60" s="136">
        <v>693</v>
      </c>
      <c r="G60" s="136">
        <v>689</v>
      </c>
      <c r="H60" s="137">
        <v>687</v>
      </c>
    </row>
    <row r="61" spans="2:8" ht="45.75" customHeight="1" x14ac:dyDescent="0.15">
      <c r="B61" s="135"/>
      <c r="C61" s="1259" t="s">
        <v>582</v>
      </c>
      <c r="D61" s="1260"/>
      <c r="E61" s="1261"/>
      <c r="F61" s="136">
        <v>470</v>
      </c>
      <c r="G61" s="136">
        <v>508</v>
      </c>
      <c r="H61" s="137">
        <v>572</v>
      </c>
    </row>
    <row r="62" spans="2:8" ht="45.75" customHeight="1" thickBot="1" x14ac:dyDescent="0.2">
      <c r="B62" s="138"/>
      <c r="C62" s="1262" t="s">
        <v>583</v>
      </c>
      <c r="D62" s="1263"/>
      <c r="E62" s="1264"/>
      <c r="F62" s="139">
        <v>434</v>
      </c>
      <c r="G62" s="139">
        <v>512</v>
      </c>
      <c r="H62" s="140">
        <v>544</v>
      </c>
    </row>
    <row r="63" spans="2:8" ht="52.5" customHeight="1" thickBot="1" x14ac:dyDescent="0.2">
      <c r="B63" s="141"/>
      <c r="C63" s="1265" t="s">
        <v>51</v>
      </c>
      <c r="D63" s="1265"/>
      <c r="E63" s="1266"/>
      <c r="F63" s="142">
        <v>9019</v>
      </c>
      <c r="G63" s="142">
        <v>7925</v>
      </c>
      <c r="H63" s="143">
        <v>8052</v>
      </c>
    </row>
    <row r="64" spans="2:8" ht="15" customHeight="1" x14ac:dyDescent="0.15"/>
  </sheetData>
  <sheetProtection algorithmName="SHA-512" hashValue="kpPN/L5zMhEesQqj8eWHqZct+OxzDgFpSJroO6+viYQRPQUkFNGewHCLhOXKtawP/HNqGSaZUOAPFeQdZtrhyw==" saltValue="ZgySsz0p2AJdYnf5dWqx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115875</v>
      </c>
      <c r="E3" s="162"/>
      <c r="F3" s="163">
        <v>83280</v>
      </c>
      <c r="G3" s="164"/>
      <c r="H3" s="165"/>
    </row>
    <row r="4" spans="1:8" x14ac:dyDescent="0.15">
      <c r="A4" s="166"/>
      <c r="B4" s="167"/>
      <c r="C4" s="168"/>
      <c r="D4" s="169">
        <v>63066</v>
      </c>
      <c r="E4" s="170"/>
      <c r="F4" s="171">
        <v>43123</v>
      </c>
      <c r="G4" s="172"/>
      <c r="H4" s="173"/>
    </row>
    <row r="5" spans="1:8" x14ac:dyDescent="0.15">
      <c r="A5" s="154" t="s">
        <v>549</v>
      </c>
      <c r="B5" s="159"/>
      <c r="C5" s="160"/>
      <c r="D5" s="161">
        <v>162970</v>
      </c>
      <c r="E5" s="162"/>
      <c r="F5" s="163">
        <v>88968</v>
      </c>
      <c r="G5" s="164"/>
      <c r="H5" s="165"/>
    </row>
    <row r="6" spans="1:8" x14ac:dyDescent="0.15">
      <c r="A6" s="166"/>
      <c r="B6" s="167"/>
      <c r="C6" s="168"/>
      <c r="D6" s="169">
        <v>66556</v>
      </c>
      <c r="E6" s="170"/>
      <c r="F6" s="171">
        <v>45482</v>
      </c>
      <c r="G6" s="172"/>
      <c r="H6" s="173"/>
    </row>
    <row r="7" spans="1:8" x14ac:dyDescent="0.15">
      <c r="A7" s="154" t="s">
        <v>550</v>
      </c>
      <c r="B7" s="159"/>
      <c r="C7" s="160"/>
      <c r="D7" s="161">
        <v>160409</v>
      </c>
      <c r="E7" s="162"/>
      <c r="F7" s="163">
        <v>85173</v>
      </c>
      <c r="G7" s="164"/>
      <c r="H7" s="165"/>
    </row>
    <row r="8" spans="1:8" x14ac:dyDescent="0.15">
      <c r="A8" s="166"/>
      <c r="B8" s="167"/>
      <c r="C8" s="168"/>
      <c r="D8" s="169">
        <v>92973</v>
      </c>
      <c r="E8" s="170"/>
      <c r="F8" s="171">
        <v>43913</v>
      </c>
      <c r="G8" s="172"/>
      <c r="H8" s="173"/>
    </row>
    <row r="9" spans="1:8" x14ac:dyDescent="0.15">
      <c r="A9" s="154" t="s">
        <v>551</v>
      </c>
      <c r="B9" s="159"/>
      <c r="C9" s="160"/>
      <c r="D9" s="161">
        <v>192497</v>
      </c>
      <c r="E9" s="162"/>
      <c r="F9" s="163">
        <v>94081</v>
      </c>
      <c r="G9" s="164"/>
      <c r="H9" s="165"/>
    </row>
    <row r="10" spans="1:8" x14ac:dyDescent="0.15">
      <c r="A10" s="166"/>
      <c r="B10" s="167"/>
      <c r="C10" s="168"/>
      <c r="D10" s="169">
        <v>115862</v>
      </c>
      <c r="E10" s="170"/>
      <c r="F10" s="171">
        <v>48949</v>
      </c>
      <c r="G10" s="172"/>
      <c r="H10" s="173"/>
    </row>
    <row r="11" spans="1:8" x14ac:dyDescent="0.15">
      <c r="A11" s="154" t="s">
        <v>552</v>
      </c>
      <c r="B11" s="159"/>
      <c r="C11" s="160"/>
      <c r="D11" s="161">
        <v>123787</v>
      </c>
      <c r="E11" s="162"/>
      <c r="F11" s="163">
        <v>92632</v>
      </c>
      <c r="G11" s="164"/>
      <c r="H11" s="165"/>
    </row>
    <row r="12" spans="1:8" x14ac:dyDescent="0.15">
      <c r="A12" s="166"/>
      <c r="B12" s="167"/>
      <c r="C12" s="174"/>
      <c r="D12" s="169">
        <v>64283</v>
      </c>
      <c r="E12" s="170"/>
      <c r="F12" s="171">
        <v>47978</v>
      </c>
      <c r="G12" s="172"/>
      <c r="H12" s="173"/>
    </row>
    <row r="13" spans="1:8" x14ac:dyDescent="0.15">
      <c r="A13" s="154"/>
      <c r="B13" s="159"/>
      <c r="C13" s="175"/>
      <c r="D13" s="176">
        <v>151108</v>
      </c>
      <c r="E13" s="177"/>
      <c r="F13" s="178">
        <v>88827</v>
      </c>
      <c r="G13" s="179"/>
      <c r="H13" s="165"/>
    </row>
    <row r="14" spans="1:8" x14ac:dyDescent="0.15">
      <c r="A14" s="166"/>
      <c r="B14" s="167"/>
      <c r="C14" s="168"/>
      <c r="D14" s="169">
        <v>80548</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4.57</v>
      </c>
      <c r="C19" s="180">
        <f>ROUND(VALUE(SUBSTITUTE(実質収支比率等に係る経年分析!G$48,"▲","-")),2)</f>
        <v>3.56</v>
      </c>
      <c r="D19" s="180">
        <f>ROUND(VALUE(SUBSTITUTE(実質収支比率等に係る経年分析!H$48,"▲","-")),2)</f>
        <v>3.97</v>
      </c>
      <c r="E19" s="180">
        <f>ROUND(VALUE(SUBSTITUTE(実質収支比率等に係る経年分析!I$48,"▲","-")),2)</f>
        <v>3.69</v>
      </c>
      <c r="F19" s="180">
        <f>ROUND(VALUE(SUBSTITUTE(実質収支比率等に係る経年分析!J$48,"▲","-")),2)</f>
        <v>3.62</v>
      </c>
    </row>
    <row r="20" spans="1:11" x14ac:dyDescent="0.15">
      <c r="A20" s="180" t="s">
        <v>55</v>
      </c>
      <c r="B20" s="180">
        <f>ROUND(VALUE(SUBSTITUTE(実質収支比率等に係る経年分析!F$47,"▲","-")),2)</f>
        <v>15.11</v>
      </c>
      <c r="C20" s="180">
        <f>ROUND(VALUE(SUBSTITUTE(実質収支比率等に係る経年分析!G$47,"▲","-")),2)</f>
        <v>12.38</v>
      </c>
      <c r="D20" s="180">
        <f>ROUND(VALUE(SUBSTITUTE(実質収支比率等に係る経年分析!H$47,"▲","-")),2)</f>
        <v>9.58</v>
      </c>
      <c r="E20" s="180">
        <f>ROUND(VALUE(SUBSTITUTE(実質収支比率等に係る経年分析!I$47,"▲","-")),2)</f>
        <v>8.7100000000000009</v>
      </c>
      <c r="F20" s="180">
        <f>ROUND(VALUE(SUBSTITUTE(実質収支比率等に係る経年分析!J$47,"▲","-")),2)</f>
        <v>10.43</v>
      </c>
    </row>
    <row r="21" spans="1:11" x14ac:dyDescent="0.15">
      <c r="A21" s="180" t="s">
        <v>56</v>
      </c>
      <c r="B21" s="180">
        <f>IF(ISNUMBER(VALUE(SUBSTITUTE(実質収支比率等に係る経年分析!F$49,"▲","-"))),ROUND(VALUE(SUBSTITUTE(実質収支比率等に係る経年分析!F$49,"▲","-")),2),NA())</f>
        <v>0.73</v>
      </c>
      <c r="C21" s="180">
        <f>IF(ISNUMBER(VALUE(SUBSTITUTE(実質収支比率等に係る経年分析!G$49,"▲","-"))),ROUND(VALUE(SUBSTITUTE(実質収支比率等に係る経年分析!G$49,"▲","-")),2),NA())</f>
        <v>-4.21</v>
      </c>
      <c r="D21" s="180">
        <f>IF(ISNUMBER(VALUE(SUBSTITUTE(実質収支比率等に係る経年分析!H$49,"▲","-"))),ROUND(VALUE(SUBSTITUTE(実質収支比率等に係る経年分析!H$49,"▲","-")),2),NA())</f>
        <v>0.56000000000000005</v>
      </c>
      <c r="E21" s="180">
        <f>IF(ISNUMBER(VALUE(SUBSTITUTE(実質収支比率等に係る経年分析!I$49,"▲","-"))),ROUND(VALUE(SUBSTITUTE(実質収支比率等に係る経年分析!I$49,"▲","-")),2),NA())</f>
        <v>1.35</v>
      </c>
      <c r="F21" s="180">
        <f>IF(ISNUMBER(VALUE(SUBSTITUTE(実質収支比率等に係る経年分析!J$49,"▲","-"))),ROUND(VALUE(SUBSTITUTE(実質収支比率等に係る経年分析!J$49,"▲","-")),2),NA())</f>
        <v>2.0499999999999998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1.36</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壱岐市三島航路事業特別会計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壱岐市下水道事業特別会計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壱岐市後期高齢者医療事業特別会計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壱岐市農業機械銀行特別会計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壱岐市国民健康保険事業特別会計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15">
      <c r="A34" s="181" t="str">
        <f>IF(連結実質赤字比率に係る赤字・黒字の構成分析!C$36="",NA(),連結実質赤字比率に係る赤字・黒字の構成分析!C$36)</f>
        <v>壱岐市介護保険事業特別会計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0.56999999999999995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4.4400000000000004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3.56</v>
      </c>
    </row>
    <row r="36" spans="1:16" x14ac:dyDescent="0.15">
      <c r="A36" s="181" t="str">
        <f>IF(連結実質赤字比率に係る赤字・黒字の構成分析!C$34="",NA(),連結実質赤字比率に係る赤字・黒字の構成分析!C$34)</f>
        <v>壱岐市水道事業会計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7.34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2878</v>
      </c>
      <c r="E42" s="182"/>
      <c r="F42" s="182"/>
      <c r="G42" s="182">
        <f>'実質公債費比率（分子）の構造'!L$52</f>
        <v>2810</v>
      </c>
      <c r="H42" s="182"/>
      <c r="I42" s="182"/>
      <c r="J42" s="182">
        <f>'実質公債費比率（分子）の構造'!M$52</f>
        <v>2724</v>
      </c>
      <c r="K42" s="182"/>
      <c r="L42" s="182"/>
      <c r="M42" s="182">
        <f>'実質公債費比率（分子）の構造'!N$52</f>
        <v>2523</v>
      </c>
      <c r="N42" s="182"/>
      <c r="O42" s="182"/>
      <c r="P42" s="182">
        <f>'実質公債費比率（分子）の構造'!O$52</f>
        <v>2591</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1</v>
      </c>
      <c r="I43" s="182"/>
      <c r="J43" s="182"/>
      <c r="K43" s="182">
        <f>'実質公債費比率（分子）の構造'!N$51</f>
        <v>1</v>
      </c>
      <c r="L43" s="182"/>
      <c r="M43" s="182"/>
      <c r="N43" s="182">
        <f>'実質公債費比率（分子）の構造'!O$51</f>
        <v>2</v>
      </c>
      <c r="O43" s="182"/>
      <c r="P43" s="182"/>
    </row>
    <row r="44" spans="1:16" x14ac:dyDescent="0.15">
      <c r="A44" s="182" t="s">
        <v>65</v>
      </c>
      <c r="B44" s="182">
        <f>'実質公債費比率（分子）の構造'!K$50</f>
        <v>14</v>
      </c>
      <c r="C44" s="182"/>
      <c r="D44" s="182"/>
      <c r="E44" s="182">
        <f>'実質公債費比率（分子）の構造'!L$50</f>
        <v>12</v>
      </c>
      <c r="F44" s="182"/>
      <c r="G44" s="182"/>
      <c r="H44" s="182">
        <f>'実質公債費比率（分子）の構造'!M$50</f>
        <v>11</v>
      </c>
      <c r="I44" s="182"/>
      <c r="J44" s="182"/>
      <c r="K44" s="182">
        <f>'実質公債費比率（分子）の構造'!N$50</f>
        <v>11</v>
      </c>
      <c r="L44" s="182"/>
      <c r="M44" s="182"/>
      <c r="N44" s="182">
        <f>'実質公債費比率（分子）の構造'!O$50</f>
        <v>10</v>
      </c>
      <c r="O44" s="182"/>
      <c r="P44" s="182"/>
    </row>
    <row r="45" spans="1:16" x14ac:dyDescent="0.15">
      <c r="A45" s="182" t="s">
        <v>66</v>
      </c>
      <c r="B45" s="182" t="str">
        <f>'実質公債費比率（分子）の構造'!K$49</f>
        <v>-</v>
      </c>
      <c r="C45" s="182"/>
      <c r="D45" s="182"/>
      <c r="E45" s="182">
        <f>'実質公債費比率（分子）の構造'!L$49</f>
        <v>16</v>
      </c>
      <c r="F45" s="182"/>
      <c r="G45" s="182"/>
      <c r="H45" s="182">
        <f>'実質公債費比率（分子）の構造'!M$49</f>
        <v>74</v>
      </c>
      <c r="I45" s="182"/>
      <c r="J45" s="182"/>
      <c r="K45" s="182">
        <f>'実質公債費比率（分子）の構造'!N$49</f>
        <v>92</v>
      </c>
      <c r="L45" s="182"/>
      <c r="M45" s="182"/>
      <c r="N45" s="182">
        <f>'実質公債費比率（分子）の構造'!O$49</f>
        <v>95</v>
      </c>
      <c r="O45" s="182"/>
      <c r="P45" s="182"/>
    </row>
    <row r="46" spans="1:16" x14ac:dyDescent="0.15">
      <c r="A46" s="182" t="s">
        <v>67</v>
      </c>
      <c r="B46" s="182">
        <f>'実質公債費比率（分子）の構造'!K$48</f>
        <v>462</v>
      </c>
      <c r="C46" s="182"/>
      <c r="D46" s="182"/>
      <c r="E46" s="182">
        <f>'実質公債費比率（分子）の構造'!L$48</f>
        <v>442</v>
      </c>
      <c r="F46" s="182"/>
      <c r="G46" s="182"/>
      <c r="H46" s="182">
        <f>'実質公債費比率（分子）の構造'!M$48</f>
        <v>435</v>
      </c>
      <c r="I46" s="182"/>
      <c r="J46" s="182"/>
      <c r="K46" s="182">
        <f>'実質公債費比率（分子）の構造'!N$48</f>
        <v>324</v>
      </c>
      <c r="L46" s="182"/>
      <c r="M46" s="182"/>
      <c r="N46" s="182">
        <f>'実質公債費比率（分子）の構造'!O$48</f>
        <v>251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2904</v>
      </c>
      <c r="C49" s="182"/>
      <c r="D49" s="182"/>
      <c r="E49" s="182">
        <f>'実質公債費比率（分子）の構造'!L$45</f>
        <v>2871</v>
      </c>
      <c r="F49" s="182"/>
      <c r="G49" s="182"/>
      <c r="H49" s="182">
        <f>'実質公債費比率（分子）の構造'!M$45</f>
        <v>2863</v>
      </c>
      <c r="I49" s="182"/>
      <c r="J49" s="182"/>
      <c r="K49" s="182">
        <f>'実質公債費比率（分子）の構造'!N$45</f>
        <v>2828</v>
      </c>
      <c r="L49" s="182"/>
      <c r="M49" s="182"/>
      <c r="N49" s="182">
        <f>'実質公債費比率（分子）の構造'!O$45</f>
        <v>2832</v>
      </c>
      <c r="O49" s="182"/>
      <c r="P49" s="182"/>
    </row>
    <row r="50" spans="1:16" x14ac:dyDescent="0.15">
      <c r="A50" s="182" t="s">
        <v>71</v>
      </c>
      <c r="B50" s="182" t="e">
        <f>NA()</f>
        <v>#N/A</v>
      </c>
      <c r="C50" s="182">
        <f>IF(ISNUMBER('実質公債費比率（分子）の構造'!K$53),'実質公債費比率（分子）の構造'!K$53,NA())</f>
        <v>502</v>
      </c>
      <c r="D50" s="182" t="e">
        <f>NA()</f>
        <v>#N/A</v>
      </c>
      <c r="E50" s="182" t="e">
        <f>NA()</f>
        <v>#N/A</v>
      </c>
      <c r="F50" s="182">
        <f>IF(ISNUMBER('実質公債費比率（分子）の構造'!L$53),'実質公債費比率（分子）の構造'!L$53,NA())</f>
        <v>531</v>
      </c>
      <c r="G50" s="182" t="e">
        <f>NA()</f>
        <v>#N/A</v>
      </c>
      <c r="H50" s="182" t="e">
        <f>NA()</f>
        <v>#N/A</v>
      </c>
      <c r="I50" s="182">
        <f>IF(ISNUMBER('実質公債費比率（分子）の構造'!M$53),'実質公債費比率（分子）の構造'!M$53,NA())</f>
        <v>660</v>
      </c>
      <c r="J50" s="182" t="e">
        <f>NA()</f>
        <v>#N/A</v>
      </c>
      <c r="K50" s="182" t="e">
        <f>NA()</f>
        <v>#N/A</v>
      </c>
      <c r="L50" s="182">
        <f>IF(ISNUMBER('実質公債費比率（分子）の構造'!N$53),'実質公債費比率（分子）の構造'!N$53,NA())</f>
        <v>733</v>
      </c>
      <c r="M50" s="182" t="e">
        <f>NA()</f>
        <v>#N/A</v>
      </c>
      <c r="N50" s="182" t="e">
        <f>NA()</f>
        <v>#N/A</v>
      </c>
      <c r="O50" s="182">
        <f>IF(ISNUMBER('実質公債費比率（分子）の構造'!O$53),'実質公債費比率（分子）の構造'!O$53,NA())</f>
        <v>599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23739</v>
      </c>
      <c r="E56" s="181"/>
      <c r="F56" s="181"/>
      <c r="G56" s="181">
        <f>'将来負担比率（分子）の構造'!J$52</f>
        <v>23257</v>
      </c>
      <c r="H56" s="181"/>
      <c r="I56" s="181"/>
      <c r="J56" s="181">
        <f>'将来負担比率（分子）の構造'!K$52</f>
        <v>22721</v>
      </c>
      <c r="K56" s="181"/>
      <c r="L56" s="181"/>
      <c r="M56" s="181">
        <f>'将来負担比率（分子）の構造'!L$52</f>
        <v>23533</v>
      </c>
      <c r="N56" s="181"/>
      <c r="O56" s="181"/>
      <c r="P56" s="181">
        <f>'将来負担比率（分子）の構造'!M$52</f>
        <v>22737</v>
      </c>
    </row>
    <row r="57" spans="1:16" x14ac:dyDescent="0.15">
      <c r="A57" s="181" t="s">
        <v>42</v>
      </c>
      <c r="B57" s="181"/>
      <c r="C57" s="181"/>
      <c r="D57" s="181">
        <f>'将来負担比率（分子）の構造'!I$51</f>
        <v>430</v>
      </c>
      <c r="E57" s="181"/>
      <c r="F57" s="181"/>
      <c r="G57" s="181">
        <f>'将来負担比率（分子）の構造'!J$51</f>
        <v>539</v>
      </c>
      <c r="H57" s="181"/>
      <c r="I57" s="181"/>
      <c r="J57" s="181">
        <f>'将来負担比率（分子）の構造'!K$51</f>
        <v>766</v>
      </c>
      <c r="K57" s="181"/>
      <c r="L57" s="181"/>
      <c r="M57" s="181">
        <f>'将来負担比率（分子）の構造'!L$51</f>
        <v>712</v>
      </c>
      <c r="N57" s="181"/>
      <c r="O57" s="181"/>
      <c r="P57" s="181">
        <f>'将来負担比率（分子）の構造'!M$51</f>
        <v>776</v>
      </c>
    </row>
    <row r="58" spans="1:16" x14ac:dyDescent="0.15">
      <c r="A58" s="181" t="s">
        <v>41</v>
      </c>
      <c r="B58" s="181"/>
      <c r="C58" s="181"/>
      <c r="D58" s="181">
        <f>'将来負担比率（分子）の構造'!I$50</f>
        <v>8494</v>
      </c>
      <c r="E58" s="181"/>
      <c r="F58" s="181"/>
      <c r="G58" s="181">
        <f>'将来負担比率（分子）の構造'!J$50</f>
        <v>7943</v>
      </c>
      <c r="H58" s="181"/>
      <c r="I58" s="181"/>
      <c r="J58" s="181">
        <f>'将来負担比率（分子）の構造'!K$50</f>
        <v>7010</v>
      </c>
      <c r="K58" s="181"/>
      <c r="L58" s="181"/>
      <c r="M58" s="181">
        <f>'将来負担比率（分子）の構造'!L$50</f>
        <v>5075</v>
      </c>
      <c r="N58" s="181"/>
      <c r="O58" s="181"/>
      <c r="P58" s="181">
        <f>'将来負担比率（分子）の構造'!M$50</f>
        <v>5331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1157</v>
      </c>
      <c r="C62" s="181"/>
      <c r="D62" s="181"/>
      <c r="E62" s="181">
        <f>'将来負担比率（分子）の構造'!J$45</f>
        <v>974</v>
      </c>
      <c r="F62" s="181"/>
      <c r="G62" s="181"/>
      <c r="H62" s="181">
        <f>'将来負担比率（分子）の構造'!K$45</f>
        <v>617</v>
      </c>
      <c r="I62" s="181"/>
      <c r="J62" s="181"/>
      <c r="K62" s="181">
        <f>'将来負担比率（分子）の構造'!L$45</f>
        <v>646</v>
      </c>
      <c r="L62" s="181"/>
      <c r="M62" s="181"/>
      <c r="N62" s="181">
        <f>'将来負担比率（分子）の構造'!M$45</f>
        <v>689</v>
      </c>
      <c r="O62" s="181"/>
      <c r="P62" s="181"/>
    </row>
    <row r="63" spans="1:16" x14ac:dyDescent="0.15">
      <c r="A63" s="181" t="s">
        <v>34</v>
      </c>
      <c r="B63" s="181" t="str">
        <f>'将来負担比率（分子）の構造'!I$44</f>
        <v>-</v>
      </c>
      <c r="C63" s="181"/>
      <c r="D63" s="181"/>
      <c r="E63" s="181">
        <f>'将来負担比率（分子）の構造'!J$44</f>
        <v>1092</v>
      </c>
      <c r="F63" s="181"/>
      <c r="G63" s="181"/>
      <c r="H63" s="181">
        <f>'将来負担比率（分子）の構造'!K$44</f>
        <v>1198</v>
      </c>
      <c r="I63" s="181"/>
      <c r="J63" s="181"/>
      <c r="K63" s="181">
        <f>'将来負担比率（分子）の構造'!L$44</f>
        <v>1113</v>
      </c>
      <c r="L63" s="181"/>
      <c r="M63" s="181"/>
      <c r="N63" s="181">
        <f>'将来負担比率（分子）の構造'!M$44</f>
        <v>1010</v>
      </c>
      <c r="O63" s="181"/>
      <c r="P63" s="181"/>
    </row>
    <row r="64" spans="1:16" x14ac:dyDescent="0.15">
      <c r="A64" s="181" t="s">
        <v>33</v>
      </c>
      <c r="B64" s="181">
        <f>'将来負担比率（分子）の構造'!I$43</f>
        <v>4248</v>
      </c>
      <c r="C64" s="181"/>
      <c r="D64" s="181"/>
      <c r="E64" s="181">
        <f>'将来負担比率（分子）の構造'!J$43</f>
        <v>4086</v>
      </c>
      <c r="F64" s="181"/>
      <c r="G64" s="181"/>
      <c r="H64" s="181">
        <f>'将来負担比率（分子）の構造'!K$43</f>
        <v>3620</v>
      </c>
      <c r="I64" s="181"/>
      <c r="J64" s="181"/>
      <c r="K64" s="181">
        <f>'将来負担比率（分子）の構造'!L$43</f>
        <v>3511</v>
      </c>
      <c r="L64" s="181"/>
      <c r="M64" s="181"/>
      <c r="N64" s="181">
        <f>'将来負担比率（分子）の構造'!M$43</f>
        <v>3195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26067</v>
      </c>
      <c r="C66" s="181"/>
      <c r="D66" s="181"/>
      <c r="E66" s="181">
        <f>'将来負担比率（分子）の構造'!J$41</f>
        <v>26287</v>
      </c>
      <c r="F66" s="181"/>
      <c r="G66" s="181"/>
      <c r="H66" s="181">
        <f>'将来負担比率（分子）の構造'!K$41</f>
        <v>26357</v>
      </c>
      <c r="I66" s="181"/>
      <c r="J66" s="181"/>
      <c r="K66" s="181">
        <f>'将来負担比率（分子）の構造'!L$41</f>
        <v>27757</v>
      </c>
      <c r="L66" s="181"/>
      <c r="M66" s="181"/>
      <c r="N66" s="181">
        <f>'将来負担比率（分子）の構造'!M$41</f>
        <v>27229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699</v>
      </c>
      <c r="G67" s="181" t="e">
        <f>NA()</f>
        <v>#N/A</v>
      </c>
      <c r="H67" s="181" t="e">
        <f>NA()</f>
        <v>#N/A</v>
      </c>
      <c r="I67" s="181">
        <f>IF(ISNUMBER('将来負担比率（分子）の構造'!K$53), IF('将来負担比率（分子）の構造'!K$53 &lt; 0, 0, '将来負担比率（分子）の構造'!K$53), NA())</f>
        <v>1297</v>
      </c>
      <c r="J67" s="181" t="e">
        <f>NA()</f>
        <v>#N/A</v>
      </c>
      <c r="K67" s="181" t="e">
        <f>NA()</f>
        <v>#N/A</v>
      </c>
      <c r="L67" s="181">
        <f>IF(ISNUMBER('将来負担比率（分子）の構造'!L$53), IF('将来負担比率（分子）の構造'!L$53 &lt; 0, 0, '将来負担比率（分子）の構造'!L$53), NA())</f>
        <v>3708</v>
      </c>
      <c r="M67" s="181" t="e">
        <f>NA()</f>
        <v>#N/A</v>
      </c>
      <c r="N67" s="181" t="e">
        <f>NA()</f>
        <v>#N/A</v>
      </c>
      <c r="O67" s="181">
        <f>IF(ISNUMBER('将来負担比率（分子）の構造'!M$53), IF('将来負担比率（分子）の構造'!M$53 &lt; 0, 0, '将来負担比率（分子）の構造'!M$53), NA())</f>
        <v>3280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1204</v>
      </c>
      <c r="C72" s="185">
        <f>基金残高に係る経年分析!G55</f>
        <v>1054</v>
      </c>
      <c r="D72" s="185">
        <f>基金残高に係る経年分析!H55</f>
        <v>1304</v>
      </c>
    </row>
    <row r="73" spans="1:16" x14ac:dyDescent="0.15">
      <c r="A73" s="184" t="s">
        <v>78</v>
      </c>
      <c r="B73" s="185">
        <f>基金残高に係る経年分析!F56</f>
        <v>1765</v>
      </c>
      <c r="C73" s="185">
        <f>基金残高に係る経年分析!G56</f>
        <v>765</v>
      </c>
      <c r="D73" s="185">
        <f>基金残高に係る経年分析!H56</f>
        <v>766</v>
      </c>
    </row>
    <row r="74" spans="1:16" x14ac:dyDescent="0.15">
      <c r="A74" s="184" t="s">
        <v>79</v>
      </c>
      <c r="B74" s="185">
        <f>基金残高に係る経年分析!F57</f>
        <v>6050</v>
      </c>
      <c r="C74" s="185">
        <f>基金残高に係る経年分析!G57</f>
        <v>6106</v>
      </c>
      <c r="D74" s="185">
        <f>基金残高に係る経年分析!H57</f>
        <v>5982</v>
      </c>
    </row>
  </sheetData>
  <sheetProtection algorithmName="SHA-512" hashValue="wJeVkorWwzTqa5+Ro5YPWCJPTMKqpMrvtFr57pzuSYFJKzAuVyysdFjQ25Ns8hjFFryf4X58u0e6nn/sm87LqQ==" saltValue="pNrOoqcmG33bzTQe0qsF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2297325</v>
      </c>
      <c r="S5" s="637"/>
      <c r="T5" s="637"/>
      <c r="U5" s="637"/>
      <c r="V5" s="637"/>
      <c r="W5" s="637"/>
      <c r="X5" s="637"/>
      <c r="Y5" s="638"/>
      <c r="Z5" s="639">
        <v>8.5</v>
      </c>
      <c r="AA5" s="639"/>
      <c r="AB5" s="639"/>
      <c r="AC5" s="639"/>
      <c r="AD5" s="640">
        <v>2262027</v>
      </c>
      <c r="AE5" s="640"/>
      <c r="AF5" s="640"/>
      <c r="AG5" s="640"/>
      <c r="AH5" s="640"/>
      <c r="AI5" s="640"/>
      <c r="AJ5" s="640"/>
      <c r="AK5" s="640"/>
      <c r="AL5" s="641">
        <v>18.7</v>
      </c>
      <c r="AM5" s="642"/>
      <c r="AN5" s="642"/>
      <c r="AO5" s="643"/>
      <c r="AP5" s="633" t="s">
        <v>225</v>
      </c>
      <c r="AQ5" s="634"/>
      <c r="AR5" s="634"/>
      <c r="AS5" s="634"/>
      <c r="AT5" s="634"/>
      <c r="AU5" s="634"/>
      <c r="AV5" s="634"/>
      <c r="AW5" s="634"/>
      <c r="AX5" s="634"/>
      <c r="AY5" s="634"/>
      <c r="AZ5" s="634"/>
      <c r="BA5" s="634"/>
      <c r="BB5" s="634"/>
      <c r="BC5" s="634"/>
      <c r="BD5" s="634"/>
      <c r="BE5" s="634"/>
      <c r="BF5" s="635"/>
      <c r="BG5" s="647">
        <v>2295446</v>
      </c>
      <c r="BH5" s="648"/>
      <c r="BI5" s="648"/>
      <c r="BJ5" s="648"/>
      <c r="BK5" s="648"/>
      <c r="BL5" s="648"/>
      <c r="BM5" s="648"/>
      <c r="BN5" s="649"/>
      <c r="BO5" s="650">
        <v>99.9</v>
      </c>
      <c r="BP5" s="650"/>
      <c r="BQ5" s="650"/>
      <c r="BR5" s="650"/>
      <c r="BS5" s="651" t="s">
        <v>226</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218</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288632</v>
      </c>
      <c r="S6" s="648"/>
      <c r="T6" s="648"/>
      <c r="U6" s="648"/>
      <c r="V6" s="648"/>
      <c r="W6" s="648"/>
      <c r="X6" s="648"/>
      <c r="Y6" s="649"/>
      <c r="Z6" s="650">
        <v>1.1000000000000001</v>
      </c>
      <c r="AA6" s="650"/>
      <c r="AB6" s="650"/>
      <c r="AC6" s="650"/>
      <c r="AD6" s="651">
        <v>288632</v>
      </c>
      <c r="AE6" s="651"/>
      <c r="AF6" s="651"/>
      <c r="AG6" s="651"/>
      <c r="AH6" s="651"/>
      <c r="AI6" s="651"/>
      <c r="AJ6" s="651"/>
      <c r="AK6" s="651"/>
      <c r="AL6" s="652">
        <v>2.4</v>
      </c>
      <c r="AM6" s="653"/>
      <c r="AN6" s="653"/>
      <c r="AO6" s="654"/>
      <c r="AP6" s="644" t="s">
        <v>231</v>
      </c>
      <c r="AQ6" s="645"/>
      <c r="AR6" s="645"/>
      <c r="AS6" s="645"/>
      <c r="AT6" s="645"/>
      <c r="AU6" s="645"/>
      <c r="AV6" s="645"/>
      <c r="AW6" s="645"/>
      <c r="AX6" s="645"/>
      <c r="AY6" s="645"/>
      <c r="AZ6" s="645"/>
      <c r="BA6" s="645"/>
      <c r="BB6" s="645"/>
      <c r="BC6" s="645"/>
      <c r="BD6" s="645"/>
      <c r="BE6" s="645"/>
      <c r="BF6" s="646"/>
      <c r="BG6" s="647">
        <v>2295446</v>
      </c>
      <c r="BH6" s="648"/>
      <c r="BI6" s="648"/>
      <c r="BJ6" s="648"/>
      <c r="BK6" s="648"/>
      <c r="BL6" s="648"/>
      <c r="BM6" s="648"/>
      <c r="BN6" s="649"/>
      <c r="BO6" s="650">
        <v>99.9</v>
      </c>
      <c r="BP6" s="650"/>
      <c r="BQ6" s="650"/>
      <c r="BR6" s="650"/>
      <c r="BS6" s="651" t="s">
        <v>226</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133532</v>
      </c>
      <c r="CS6" s="648"/>
      <c r="CT6" s="648"/>
      <c r="CU6" s="648"/>
      <c r="CV6" s="648"/>
      <c r="CW6" s="648"/>
      <c r="CX6" s="648"/>
      <c r="CY6" s="649"/>
      <c r="CZ6" s="641">
        <v>0.5</v>
      </c>
      <c r="DA6" s="642"/>
      <c r="DB6" s="642"/>
      <c r="DC6" s="661"/>
      <c r="DD6" s="656" t="s">
        <v>226</v>
      </c>
      <c r="DE6" s="648"/>
      <c r="DF6" s="648"/>
      <c r="DG6" s="648"/>
      <c r="DH6" s="648"/>
      <c r="DI6" s="648"/>
      <c r="DJ6" s="648"/>
      <c r="DK6" s="648"/>
      <c r="DL6" s="648"/>
      <c r="DM6" s="648"/>
      <c r="DN6" s="648"/>
      <c r="DO6" s="648"/>
      <c r="DP6" s="649"/>
      <c r="DQ6" s="656">
        <v>133436</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1300</v>
      </c>
      <c r="S7" s="648"/>
      <c r="T7" s="648"/>
      <c r="U7" s="648"/>
      <c r="V7" s="648"/>
      <c r="W7" s="648"/>
      <c r="X7" s="648"/>
      <c r="Y7" s="649"/>
      <c r="Z7" s="650">
        <v>0</v>
      </c>
      <c r="AA7" s="650"/>
      <c r="AB7" s="650"/>
      <c r="AC7" s="650"/>
      <c r="AD7" s="651">
        <v>1300</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911664</v>
      </c>
      <c r="BH7" s="648"/>
      <c r="BI7" s="648"/>
      <c r="BJ7" s="648"/>
      <c r="BK7" s="648"/>
      <c r="BL7" s="648"/>
      <c r="BM7" s="648"/>
      <c r="BN7" s="649"/>
      <c r="BO7" s="650">
        <v>39.700000000000003</v>
      </c>
      <c r="BP7" s="650"/>
      <c r="BQ7" s="650"/>
      <c r="BR7" s="650"/>
      <c r="BS7" s="651" t="s">
        <v>226</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6084068</v>
      </c>
      <c r="CS7" s="648"/>
      <c r="CT7" s="648"/>
      <c r="CU7" s="648"/>
      <c r="CV7" s="648"/>
      <c r="CW7" s="648"/>
      <c r="CX7" s="648"/>
      <c r="CY7" s="649"/>
      <c r="CZ7" s="650">
        <v>23.1</v>
      </c>
      <c r="DA7" s="650"/>
      <c r="DB7" s="650"/>
      <c r="DC7" s="650"/>
      <c r="DD7" s="656">
        <v>410197</v>
      </c>
      <c r="DE7" s="648"/>
      <c r="DF7" s="648"/>
      <c r="DG7" s="648"/>
      <c r="DH7" s="648"/>
      <c r="DI7" s="648"/>
      <c r="DJ7" s="648"/>
      <c r="DK7" s="648"/>
      <c r="DL7" s="648"/>
      <c r="DM7" s="648"/>
      <c r="DN7" s="648"/>
      <c r="DO7" s="648"/>
      <c r="DP7" s="649"/>
      <c r="DQ7" s="656">
        <v>1860296</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4652</v>
      </c>
      <c r="S8" s="648"/>
      <c r="T8" s="648"/>
      <c r="U8" s="648"/>
      <c r="V8" s="648"/>
      <c r="W8" s="648"/>
      <c r="X8" s="648"/>
      <c r="Y8" s="649"/>
      <c r="Z8" s="650">
        <v>0</v>
      </c>
      <c r="AA8" s="650"/>
      <c r="AB8" s="650"/>
      <c r="AC8" s="650"/>
      <c r="AD8" s="651">
        <v>4652</v>
      </c>
      <c r="AE8" s="651"/>
      <c r="AF8" s="651"/>
      <c r="AG8" s="651"/>
      <c r="AH8" s="651"/>
      <c r="AI8" s="651"/>
      <c r="AJ8" s="651"/>
      <c r="AK8" s="651"/>
      <c r="AL8" s="652">
        <v>0</v>
      </c>
      <c r="AM8" s="653"/>
      <c r="AN8" s="653"/>
      <c r="AO8" s="654"/>
      <c r="AP8" s="644" t="s">
        <v>237</v>
      </c>
      <c r="AQ8" s="645"/>
      <c r="AR8" s="645"/>
      <c r="AS8" s="645"/>
      <c r="AT8" s="645"/>
      <c r="AU8" s="645"/>
      <c r="AV8" s="645"/>
      <c r="AW8" s="645"/>
      <c r="AX8" s="645"/>
      <c r="AY8" s="645"/>
      <c r="AZ8" s="645"/>
      <c r="BA8" s="645"/>
      <c r="BB8" s="645"/>
      <c r="BC8" s="645"/>
      <c r="BD8" s="645"/>
      <c r="BE8" s="645"/>
      <c r="BF8" s="646"/>
      <c r="BG8" s="647">
        <v>38521</v>
      </c>
      <c r="BH8" s="648"/>
      <c r="BI8" s="648"/>
      <c r="BJ8" s="648"/>
      <c r="BK8" s="648"/>
      <c r="BL8" s="648"/>
      <c r="BM8" s="648"/>
      <c r="BN8" s="649"/>
      <c r="BO8" s="650">
        <v>1.7</v>
      </c>
      <c r="BP8" s="650"/>
      <c r="BQ8" s="650"/>
      <c r="BR8" s="650"/>
      <c r="BS8" s="656" t="s">
        <v>226</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5847286</v>
      </c>
      <c r="CS8" s="648"/>
      <c r="CT8" s="648"/>
      <c r="CU8" s="648"/>
      <c r="CV8" s="648"/>
      <c r="CW8" s="648"/>
      <c r="CX8" s="648"/>
      <c r="CY8" s="649"/>
      <c r="CZ8" s="650">
        <v>22.2</v>
      </c>
      <c r="DA8" s="650"/>
      <c r="DB8" s="650"/>
      <c r="DC8" s="650"/>
      <c r="DD8" s="656">
        <v>106515</v>
      </c>
      <c r="DE8" s="648"/>
      <c r="DF8" s="648"/>
      <c r="DG8" s="648"/>
      <c r="DH8" s="648"/>
      <c r="DI8" s="648"/>
      <c r="DJ8" s="648"/>
      <c r="DK8" s="648"/>
      <c r="DL8" s="648"/>
      <c r="DM8" s="648"/>
      <c r="DN8" s="648"/>
      <c r="DO8" s="648"/>
      <c r="DP8" s="649"/>
      <c r="DQ8" s="656">
        <v>3095929</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5954</v>
      </c>
      <c r="S9" s="648"/>
      <c r="T9" s="648"/>
      <c r="U9" s="648"/>
      <c r="V9" s="648"/>
      <c r="W9" s="648"/>
      <c r="X9" s="648"/>
      <c r="Y9" s="649"/>
      <c r="Z9" s="650">
        <v>0</v>
      </c>
      <c r="AA9" s="650"/>
      <c r="AB9" s="650"/>
      <c r="AC9" s="650"/>
      <c r="AD9" s="651">
        <v>5954</v>
      </c>
      <c r="AE9" s="651"/>
      <c r="AF9" s="651"/>
      <c r="AG9" s="651"/>
      <c r="AH9" s="651"/>
      <c r="AI9" s="651"/>
      <c r="AJ9" s="651"/>
      <c r="AK9" s="651"/>
      <c r="AL9" s="652">
        <v>0</v>
      </c>
      <c r="AM9" s="653"/>
      <c r="AN9" s="653"/>
      <c r="AO9" s="654"/>
      <c r="AP9" s="644" t="s">
        <v>240</v>
      </c>
      <c r="AQ9" s="645"/>
      <c r="AR9" s="645"/>
      <c r="AS9" s="645"/>
      <c r="AT9" s="645"/>
      <c r="AU9" s="645"/>
      <c r="AV9" s="645"/>
      <c r="AW9" s="645"/>
      <c r="AX9" s="645"/>
      <c r="AY9" s="645"/>
      <c r="AZ9" s="645"/>
      <c r="BA9" s="645"/>
      <c r="BB9" s="645"/>
      <c r="BC9" s="645"/>
      <c r="BD9" s="645"/>
      <c r="BE9" s="645"/>
      <c r="BF9" s="646"/>
      <c r="BG9" s="647">
        <v>765497</v>
      </c>
      <c r="BH9" s="648"/>
      <c r="BI9" s="648"/>
      <c r="BJ9" s="648"/>
      <c r="BK9" s="648"/>
      <c r="BL9" s="648"/>
      <c r="BM9" s="648"/>
      <c r="BN9" s="649"/>
      <c r="BO9" s="650">
        <v>33.299999999999997</v>
      </c>
      <c r="BP9" s="650"/>
      <c r="BQ9" s="650"/>
      <c r="BR9" s="650"/>
      <c r="BS9" s="656" t="s">
        <v>226</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2005396</v>
      </c>
      <c r="CS9" s="648"/>
      <c r="CT9" s="648"/>
      <c r="CU9" s="648"/>
      <c r="CV9" s="648"/>
      <c r="CW9" s="648"/>
      <c r="CX9" s="648"/>
      <c r="CY9" s="649"/>
      <c r="CZ9" s="650">
        <v>7.6</v>
      </c>
      <c r="DA9" s="650"/>
      <c r="DB9" s="650"/>
      <c r="DC9" s="650"/>
      <c r="DD9" s="656">
        <v>172327</v>
      </c>
      <c r="DE9" s="648"/>
      <c r="DF9" s="648"/>
      <c r="DG9" s="648"/>
      <c r="DH9" s="648"/>
      <c r="DI9" s="648"/>
      <c r="DJ9" s="648"/>
      <c r="DK9" s="648"/>
      <c r="DL9" s="648"/>
      <c r="DM9" s="648"/>
      <c r="DN9" s="648"/>
      <c r="DO9" s="648"/>
      <c r="DP9" s="649"/>
      <c r="DQ9" s="656">
        <v>1681917</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226</v>
      </c>
      <c r="S10" s="648"/>
      <c r="T10" s="648"/>
      <c r="U10" s="648"/>
      <c r="V10" s="648"/>
      <c r="W10" s="648"/>
      <c r="X10" s="648"/>
      <c r="Y10" s="649"/>
      <c r="Z10" s="650" t="s">
        <v>137</v>
      </c>
      <c r="AA10" s="650"/>
      <c r="AB10" s="650"/>
      <c r="AC10" s="650"/>
      <c r="AD10" s="651" t="s">
        <v>137</v>
      </c>
      <c r="AE10" s="651"/>
      <c r="AF10" s="651"/>
      <c r="AG10" s="651"/>
      <c r="AH10" s="651"/>
      <c r="AI10" s="651"/>
      <c r="AJ10" s="651"/>
      <c r="AK10" s="651"/>
      <c r="AL10" s="652" t="s">
        <v>137</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65761</v>
      </c>
      <c r="BH10" s="648"/>
      <c r="BI10" s="648"/>
      <c r="BJ10" s="648"/>
      <c r="BK10" s="648"/>
      <c r="BL10" s="648"/>
      <c r="BM10" s="648"/>
      <c r="BN10" s="649"/>
      <c r="BO10" s="650">
        <v>2.9</v>
      </c>
      <c r="BP10" s="650"/>
      <c r="BQ10" s="650"/>
      <c r="BR10" s="650"/>
      <c r="BS10" s="656" t="s">
        <v>226</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t="s">
        <v>137</v>
      </c>
      <c r="CS10" s="648"/>
      <c r="CT10" s="648"/>
      <c r="CU10" s="648"/>
      <c r="CV10" s="648"/>
      <c r="CW10" s="648"/>
      <c r="CX10" s="648"/>
      <c r="CY10" s="649"/>
      <c r="CZ10" s="650" t="s">
        <v>137</v>
      </c>
      <c r="DA10" s="650"/>
      <c r="DB10" s="650"/>
      <c r="DC10" s="650"/>
      <c r="DD10" s="656" t="s">
        <v>226</v>
      </c>
      <c r="DE10" s="648"/>
      <c r="DF10" s="648"/>
      <c r="DG10" s="648"/>
      <c r="DH10" s="648"/>
      <c r="DI10" s="648"/>
      <c r="DJ10" s="648"/>
      <c r="DK10" s="648"/>
      <c r="DL10" s="648"/>
      <c r="DM10" s="648"/>
      <c r="DN10" s="648"/>
      <c r="DO10" s="648"/>
      <c r="DP10" s="649"/>
      <c r="DQ10" s="656" t="s">
        <v>137</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570449</v>
      </c>
      <c r="S11" s="648"/>
      <c r="T11" s="648"/>
      <c r="U11" s="648"/>
      <c r="V11" s="648"/>
      <c r="W11" s="648"/>
      <c r="X11" s="648"/>
      <c r="Y11" s="649"/>
      <c r="Z11" s="652">
        <v>2.1</v>
      </c>
      <c r="AA11" s="653"/>
      <c r="AB11" s="653"/>
      <c r="AC11" s="665"/>
      <c r="AD11" s="656">
        <v>570449</v>
      </c>
      <c r="AE11" s="648"/>
      <c r="AF11" s="648"/>
      <c r="AG11" s="648"/>
      <c r="AH11" s="648"/>
      <c r="AI11" s="648"/>
      <c r="AJ11" s="648"/>
      <c r="AK11" s="649"/>
      <c r="AL11" s="652">
        <v>4.7</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41885</v>
      </c>
      <c r="BH11" s="648"/>
      <c r="BI11" s="648"/>
      <c r="BJ11" s="648"/>
      <c r="BK11" s="648"/>
      <c r="BL11" s="648"/>
      <c r="BM11" s="648"/>
      <c r="BN11" s="649"/>
      <c r="BO11" s="650">
        <v>1.8</v>
      </c>
      <c r="BP11" s="650"/>
      <c r="BQ11" s="650"/>
      <c r="BR11" s="650"/>
      <c r="BS11" s="656" t="s">
        <v>226</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2560195</v>
      </c>
      <c r="CS11" s="648"/>
      <c r="CT11" s="648"/>
      <c r="CU11" s="648"/>
      <c r="CV11" s="648"/>
      <c r="CW11" s="648"/>
      <c r="CX11" s="648"/>
      <c r="CY11" s="649"/>
      <c r="CZ11" s="650">
        <v>9.6999999999999993</v>
      </c>
      <c r="DA11" s="650"/>
      <c r="DB11" s="650"/>
      <c r="DC11" s="650"/>
      <c r="DD11" s="656">
        <v>644836</v>
      </c>
      <c r="DE11" s="648"/>
      <c r="DF11" s="648"/>
      <c r="DG11" s="648"/>
      <c r="DH11" s="648"/>
      <c r="DI11" s="648"/>
      <c r="DJ11" s="648"/>
      <c r="DK11" s="648"/>
      <c r="DL11" s="648"/>
      <c r="DM11" s="648"/>
      <c r="DN11" s="648"/>
      <c r="DO11" s="648"/>
      <c r="DP11" s="649"/>
      <c r="DQ11" s="656">
        <v>881470</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v>2130</v>
      </c>
      <c r="S12" s="648"/>
      <c r="T12" s="648"/>
      <c r="U12" s="648"/>
      <c r="V12" s="648"/>
      <c r="W12" s="648"/>
      <c r="X12" s="648"/>
      <c r="Y12" s="649"/>
      <c r="Z12" s="650">
        <v>0</v>
      </c>
      <c r="AA12" s="650"/>
      <c r="AB12" s="650"/>
      <c r="AC12" s="650"/>
      <c r="AD12" s="651">
        <v>2130</v>
      </c>
      <c r="AE12" s="651"/>
      <c r="AF12" s="651"/>
      <c r="AG12" s="651"/>
      <c r="AH12" s="651"/>
      <c r="AI12" s="651"/>
      <c r="AJ12" s="651"/>
      <c r="AK12" s="651"/>
      <c r="AL12" s="652">
        <v>0</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1050378</v>
      </c>
      <c r="BH12" s="648"/>
      <c r="BI12" s="648"/>
      <c r="BJ12" s="648"/>
      <c r="BK12" s="648"/>
      <c r="BL12" s="648"/>
      <c r="BM12" s="648"/>
      <c r="BN12" s="649"/>
      <c r="BO12" s="650">
        <v>45.7</v>
      </c>
      <c r="BP12" s="650"/>
      <c r="BQ12" s="650"/>
      <c r="BR12" s="650"/>
      <c r="BS12" s="656" t="s">
        <v>226</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1491119</v>
      </c>
      <c r="CS12" s="648"/>
      <c r="CT12" s="648"/>
      <c r="CU12" s="648"/>
      <c r="CV12" s="648"/>
      <c r="CW12" s="648"/>
      <c r="CX12" s="648"/>
      <c r="CY12" s="649"/>
      <c r="CZ12" s="650">
        <v>5.7</v>
      </c>
      <c r="DA12" s="650"/>
      <c r="DB12" s="650"/>
      <c r="DC12" s="650"/>
      <c r="DD12" s="656">
        <v>68991</v>
      </c>
      <c r="DE12" s="648"/>
      <c r="DF12" s="648"/>
      <c r="DG12" s="648"/>
      <c r="DH12" s="648"/>
      <c r="DI12" s="648"/>
      <c r="DJ12" s="648"/>
      <c r="DK12" s="648"/>
      <c r="DL12" s="648"/>
      <c r="DM12" s="648"/>
      <c r="DN12" s="648"/>
      <c r="DO12" s="648"/>
      <c r="DP12" s="649"/>
      <c r="DQ12" s="656">
        <v>823904</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137</v>
      </c>
      <c r="S13" s="648"/>
      <c r="T13" s="648"/>
      <c r="U13" s="648"/>
      <c r="V13" s="648"/>
      <c r="W13" s="648"/>
      <c r="X13" s="648"/>
      <c r="Y13" s="649"/>
      <c r="Z13" s="650" t="s">
        <v>226</v>
      </c>
      <c r="AA13" s="650"/>
      <c r="AB13" s="650"/>
      <c r="AC13" s="650"/>
      <c r="AD13" s="651" t="s">
        <v>137</v>
      </c>
      <c r="AE13" s="651"/>
      <c r="AF13" s="651"/>
      <c r="AG13" s="651"/>
      <c r="AH13" s="651"/>
      <c r="AI13" s="651"/>
      <c r="AJ13" s="651"/>
      <c r="AK13" s="651"/>
      <c r="AL13" s="652" t="s">
        <v>137</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1037717</v>
      </c>
      <c r="BH13" s="648"/>
      <c r="BI13" s="648"/>
      <c r="BJ13" s="648"/>
      <c r="BK13" s="648"/>
      <c r="BL13" s="648"/>
      <c r="BM13" s="648"/>
      <c r="BN13" s="649"/>
      <c r="BO13" s="650">
        <v>45.2</v>
      </c>
      <c r="BP13" s="650"/>
      <c r="BQ13" s="650"/>
      <c r="BR13" s="650"/>
      <c r="BS13" s="656" t="s">
        <v>226</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1672312</v>
      </c>
      <c r="CS13" s="648"/>
      <c r="CT13" s="648"/>
      <c r="CU13" s="648"/>
      <c r="CV13" s="648"/>
      <c r="CW13" s="648"/>
      <c r="CX13" s="648"/>
      <c r="CY13" s="649"/>
      <c r="CZ13" s="650">
        <v>6.3</v>
      </c>
      <c r="DA13" s="650"/>
      <c r="DB13" s="650"/>
      <c r="DC13" s="650"/>
      <c r="DD13" s="656">
        <v>1145320</v>
      </c>
      <c r="DE13" s="648"/>
      <c r="DF13" s="648"/>
      <c r="DG13" s="648"/>
      <c r="DH13" s="648"/>
      <c r="DI13" s="648"/>
      <c r="DJ13" s="648"/>
      <c r="DK13" s="648"/>
      <c r="DL13" s="648"/>
      <c r="DM13" s="648"/>
      <c r="DN13" s="648"/>
      <c r="DO13" s="648"/>
      <c r="DP13" s="649"/>
      <c r="DQ13" s="656">
        <v>552155</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v>7</v>
      </c>
      <c r="S14" s="648"/>
      <c r="T14" s="648"/>
      <c r="U14" s="648"/>
      <c r="V14" s="648"/>
      <c r="W14" s="648"/>
      <c r="X14" s="648"/>
      <c r="Y14" s="649"/>
      <c r="Z14" s="650">
        <v>0</v>
      </c>
      <c r="AA14" s="650"/>
      <c r="AB14" s="650"/>
      <c r="AC14" s="650"/>
      <c r="AD14" s="651">
        <v>7</v>
      </c>
      <c r="AE14" s="651"/>
      <c r="AF14" s="651"/>
      <c r="AG14" s="651"/>
      <c r="AH14" s="651"/>
      <c r="AI14" s="651"/>
      <c r="AJ14" s="651"/>
      <c r="AK14" s="651"/>
      <c r="AL14" s="652">
        <v>0</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143201</v>
      </c>
      <c r="BH14" s="648"/>
      <c r="BI14" s="648"/>
      <c r="BJ14" s="648"/>
      <c r="BK14" s="648"/>
      <c r="BL14" s="648"/>
      <c r="BM14" s="648"/>
      <c r="BN14" s="649"/>
      <c r="BO14" s="650">
        <v>6.2</v>
      </c>
      <c r="BP14" s="650"/>
      <c r="BQ14" s="650"/>
      <c r="BR14" s="650"/>
      <c r="BS14" s="656" t="s">
        <v>226</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860871</v>
      </c>
      <c r="CS14" s="648"/>
      <c r="CT14" s="648"/>
      <c r="CU14" s="648"/>
      <c r="CV14" s="648"/>
      <c r="CW14" s="648"/>
      <c r="CX14" s="648"/>
      <c r="CY14" s="649"/>
      <c r="CZ14" s="650">
        <v>3.3</v>
      </c>
      <c r="DA14" s="650"/>
      <c r="DB14" s="650"/>
      <c r="DC14" s="650"/>
      <c r="DD14" s="656">
        <v>289143</v>
      </c>
      <c r="DE14" s="648"/>
      <c r="DF14" s="648"/>
      <c r="DG14" s="648"/>
      <c r="DH14" s="648"/>
      <c r="DI14" s="648"/>
      <c r="DJ14" s="648"/>
      <c r="DK14" s="648"/>
      <c r="DL14" s="648"/>
      <c r="DM14" s="648"/>
      <c r="DN14" s="648"/>
      <c r="DO14" s="648"/>
      <c r="DP14" s="649"/>
      <c r="DQ14" s="656">
        <v>537824</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226</v>
      </c>
      <c r="S15" s="648"/>
      <c r="T15" s="648"/>
      <c r="U15" s="648"/>
      <c r="V15" s="648"/>
      <c r="W15" s="648"/>
      <c r="X15" s="648"/>
      <c r="Y15" s="649"/>
      <c r="Z15" s="650" t="s">
        <v>137</v>
      </c>
      <c r="AA15" s="650"/>
      <c r="AB15" s="650"/>
      <c r="AC15" s="650"/>
      <c r="AD15" s="651" t="s">
        <v>226</v>
      </c>
      <c r="AE15" s="651"/>
      <c r="AF15" s="651"/>
      <c r="AG15" s="651"/>
      <c r="AH15" s="651"/>
      <c r="AI15" s="651"/>
      <c r="AJ15" s="651"/>
      <c r="AK15" s="651"/>
      <c r="AL15" s="652" t="s">
        <v>137</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190203</v>
      </c>
      <c r="BH15" s="648"/>
      <c r="BI15" s="648"/>
      <c r="BJ15" s="648"/>
      <c r="BK15" s="648"/>
      <c r="BL15" s="648"/>
      <c r="BM15" s="648"/>
      <c r="BN15" s="649"/>
      <c r="BO15" s="650">
        <v>8.3000000000000007</v>
      </c>
      <c r="BP15" s="650"/>
      <c r="BQ15" s="650"/>
      <c r="BR15" s="650"/>
      <c r="BS15" s="656" t="s">
        <v>137</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2241255</v>
      </c>
      <c r="CS15" s="648"/>
      <c r="CT15" s="648"/>
      <c r="CU15" s="648"/>
      <c r="CV15" s="648"/>
      <c r="CW15" s="648"/>
      <c r="CX15" s="648"/>
      <c r="CY15" s="649"/>
      <c r="CZ15" s="650">
        <v>8.5</v>
      </c>
      <c r="DA15" s="650"/>
      <c r="DB15" s="650"/>
      <c r="DC15" s="650"/>
      <c r="DD15" s="656">
        <v>378274</v>
      </c>
      <c r="DE15" s="648"/>
      <c r="DF15" s="648"/>
      <c r="DG15" s="648"/>
      <c r="DH15" s="648"/>
      <c r="DI15" s="648"/>
      <c r="DJ15" s="648"/>
      <c r="DK15" s="648"/>
      <c r="DL15" s="648"/>
      <c r="DM15" s="648"/>
      <c r="DN15" s="648"/>
      <c r="DO15" s="648"/>
      <c r="DP15" s="649"/>
      <c r="DQ15" s="656">
        <v>1690244</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16218</v>
      </c>
      <c r="S16" s="648"/>
      <c r="T16" s="648"/>
      <c r="U16" s="648"/>
      <c r="V16" s="648"/>
      <c r="W16" s="648"/>
      <c r="X16" s="648"/>
      <c r="Y16" s="649"/>
      <c r="Z16" s="650">
        <v>0.1</v>
      </c>
      <c r="AA16" s="650"/>
      <c r="AB16" s="650"/>
      <c r="AC16" s="650"/>
      <c r="AD16" s="651">
        <v>16218</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226</v>
      </c>
      <c r="BH16" s="648"/>
      <c r="BI16" s="648"/>
      <c r="BJ16" s="648"/>
      <c r="BK16" s="648"/>
      <c r="BL16" s="648"/>
      <c r="BM16" s="648"/>
      <c r="BN16" s="649"/>
      <c r="BO16" s="650" t="s">
        <v>226</v>
      </c>
      <c r="BP16" s="650"/>
      <c r="BQ16" s="650"/>
      <c r="BR16" s="650"/>
      <c r="BS16" s="656" t="s">
        <v>226</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601030</v>
      </c>
      <c r="CS16" s="648"/>
      <c r="CT16" s="648"/>
      <c r="CU16" s="648"/>
      <c r="CV16" s="648"/>
      <c r="CW16" s="648"/>
      <c r="CX16" s="648"/>
      <c r="CY16" s="649"/>
      <c r="CZ16" s="650">
        <v>2.2999999999999998</v>
      </c>
      <c r="DA16" s="650"/>
      <c r="DB16" s="650"/>
      <c r="DC16" s="650"/>
      <c r="DD16" s="656" t="s">
        <v>137</v>
      </c>
      <c r="DE16" s="648"/>
      <c r="DF16" s="648"/>
      <c r="DG16" s="648"/>
      <c r="DH16" s="648"/>
      <c r="DI16" s="648"/>
      <c r="DJ16" s="648"/>
      <c r="DK16" s="648"/>
      <c r="DL16" s="648"/>
      <c r="DM16" s="648"/>
      <c r="DN16" s="648"/>
      <c r="DO16" s="648"/>
      <c r="DP16" s="649"/>
      <c r="DQ16" s="656">
        <v>114108</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7160</v>
      </c>
      <c r="S17" s="648"/>
      <c r="T17" s="648"/>
      <c r="U17" s="648"/>
      <c r="V17" s="648"/>
      <c r="W17" s="648"/>
      <c r="X17" s="648"/>
      <c r="Y17" s="649"/>
      <c r="Z17" s="650">
        <v>0</v>
      </c>
      <c r="AA17" s="650"/>
      <c r="AB17" s="650"/>
      <c r="AC17" s="650"/>
      <c r="AD17" s="651">
        <v>7160</v>
      </c>
      <c r="AE17" s="651"/>
      <c r="AF17" s="651"/>
      <c r="AG17" s="651"/>
      <c r="AH17" s="651"/>
      <c r="AI17" s="651"/>
      <c r="AJ17" s="651"/>
      <c r="AK17" s="651"/>
      <c r="AL17" s="652">
        <v>0.1</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226</v>
      </c>
      <c r="BH17" s="648"/>
      <c r="BI17" s="648"/>
      <c r="BJ17" s="648"/>
      <c r="BK17" s="648"/>
      <c r="BL17" s="648"/>
      <c r="BM17" s="648"/>
      <c r="BN17" s="649"/>
      <c r="BO17" s="650" t="s">
        <v>226</v>
      </c>
      <c r="BP17" s="650"/>
      <c r="BQ17" s="650"/>
      <c r="BR17" s="650"/>
      <c r="BS17" s="656" t="s">
        <v>137</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2833577</v>
      </c>
      <c r="CS17" s="648"/>
      <c r="CT17" s="648"/>
      <c r="CU17" s="648"/>
      <c r="CV17" s="648"/>
      <c r="CW17" s="648"/>
      <c r="CX17" s="648"/>
      <c r="CY17" s="649"/>
      <c r="CZ17" s="650">
        <v>10.7</v>
      </c>
      <c r="DA17" s="650"/>
      <c r="DB17" s="650"/>
      <c r="DC17" s="650"/>
      <c r="DD17" s="656" t="s">
        <v>137</v>
      </c>
      <c r="DE17" s="648"/>
      <c r="DF17" s="648"/>
      <c r="DG17" s="648"/>
      <c r="DH17" s="648"/>
      <c r="DI17" s="648"/>
      <c r="DJ17" s="648"/>
      <c r="DK17" s="648"/>
      <c r="DL17" s="648"/>
      <c r="DM17" s="648"/>
      <c r="DN17" s="648"/>
      <c r="DO17" s="648"/>
      <c r="DP17" s="649"/>
      <c r="DQ17" s="656">
        <v>2745183</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16566</v>
      </c>
      <c r="S18" s="648"/>
      <c r="T18" s="648"/>
      <c r="U18" s="648"/>
      <c r="V18" s="648"/>
      <c r="W18" s="648"/>
      <c r="X18" s="648"/>
      <c r="Y18" s="649"/>
      <c r="Z18" s="650">
        <v>0.1</v>
      </c>
      <c r="AA18" s="650"/>
      <c r="AB18" s="650"/>
      <c r="AC18" s="650"/>
      <c r="AD18" s="651">
        <v>16566</v>
      </c>
      <c r="AE18" s="651"/>
      <c r="AF18" s="651"/>
      <c r="AG18" s="651"/>
      <c r="AH18" s="651"/>
      <c r="AI18" s="651"/>
      <c r="AJ18" s="651"/>
      <c r="AK18" s="651"/>
      <c r="AL18" s="652">
        <v>0.1</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137</v>
      </c>
      <c r="BH18" s="648"/>
      <c r="BI18" s="648"/>
      <c r="BJ18" s="648"/>
      <c r="BK18" s="648"/>
      <c r="BL18" s="648"/>
      <c r="BM18" s="648"/>
      <c r="BN18" s="649"/>
      <c r="BO18" s="650" t="s">
        <v>226</v>
      </c>
      <c r="BP18" s="650"/>
      <c r="BQ18" s="650"/>
      <c r="BR18" s="650"/>
      <c r="BS18" s="656" t="s">
        <v>226</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v>28304</v>
      </c>
      <c r="CS18" s="648"/>
      <c r="CT18" s="648"/>
      <c r="CU18" s="648"/>
      <c r="CV18" s="648"/>
      <c r="CW18" s="648"/>
      <c r="CX18" s="648"/>
      <c r="CY18" s="649"/>
      <c r="CZ18" s="650">
        <v>0.1</v>
      </c>
      <c r="DA18" s="650"/>
      <c r="DB18" s="650"/>
      <c r="DC18" s="650"/>
      <c r="DD18" s="656" t="s">
        <v>226</v>
      </c>
      <c r="DE18" s="648"/>
      <c r="DF18" s="648"/>
      <c r="DG18" s="648"/>
      <c r="DH18" s="648"/>
      <c r="DI18" s="648"/>
      <c r="DJ18" s="648"/>
      <c r="DK18" s="648"/>
      <c r="DL18" s="648"/>
      <c r="DM18" s="648"/>
      <c r="DN18" s="648"/>
      <c r="DO18" s="648"/>
      <c r="DP18" s="649"/>
      <c r="DQ18" s="656">
        <v>28304</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6944</v>
      </c>
      <c r="S19" s="648"/>
      <c r="T19" s="648"/>
      <c r="U19" s="648"/>
      <c r="V19" s="648"/>
      <c r="W19" s="648"/>
      <c r="X19" s="648"/>
      <c r="Y19" s="649"/>
      <c r="Z19" s="650">
        <v>0</v>
      </c>
      <c r="AA19" s="650"/>
      <c r="AB19" s="650"/>
      <c r="AC19" s="650"/>
      <c r="AD19" s="651">
        <v>6944</v>
      </c>
      <c r="AE19" s="651"/>
      <c r="AF19" s="651"/>
      <c r="AG19" s="651"/>
      <c r="AH19" s="651"/>
      <c r="AI19" s="651"/>
      <c r="AJ19" s="651"/>
      <c r="AK19" s="651"/>
      <c r="AL19" s="652">
        <v>0.1</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1879</v>
      </c>
      <c r="BH19" s="648"/>
      <c r="BI19" s="648"/>
      <c r="BJ19" s="648"/>
      <c r="BK19" s="648"/>
      <c r="BL19" s="648"/>
      <c r="BM19" s="648"/>
      <c r="BN19" s="649"/>
      <c r="BO19" s="650">
        <v>0.1</v>
      </c>
      <c r="BP19" s="650"/>
      <c r="BQ19" s="650"/>
      <c r="BR19" s="650"/>
      <c r="BS19" s="656" t="s">
        <v>226</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137</v>
      </c>
      <c r="CS19" s="648"/>
      <c r="CT19" s="648"/>
      <c r="CU19" s="648"/>
      <c r="CV19" s="648"/>
      <c r="CW19" s="648"/>
      <c r="CX19" s="648"/>
      <c r="CY19" s="649"/>
      <c r="CZ19" s="650" t="s">
        <v>226</v>
      </c>
      <c r="DA19" s="650"/>
      <c r="DB19" s="650"/>
      <c r="DC19" s="650"/>
      <c r="DD19" s="656" t="s">
        <v>137</v>
      </c>
      <c r="DE19" s="648"/>
      <c r="DF19" s="648"/>
      <c r="DG19" s="648"/>
      <c r="DH19" s="648"/>
      <c r="DI19" s="648"/>
      <c r="DJ19" s="648"/>
      <c r="DK19" s="648"/>
      <c r="DL19" s="648"/>
      <c r="DM19" s="648"/>
      <c r="DN19" s="648"/>
      <c r="DO19" s="648"/>
      <c r="DP19" s="649"/>
      <c r="DQ19" s="656" t="s">
        <v>226</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7693</v>
      </c>
      <c r="S20" s="648"/>
      <c r="T20" s="648"/>
      <c r="U20" s="648"/>
      <c r="V20" s="648"/>
      <c r="W20" s="648"/>
      <c r="X20" s="648"/>
      <c r="Y20" s="649"/>
      <c r="Z20" s="650">
        <v>0</v>
      </c>
      <c r="AA20" s="650"/>
      <c r="AB20" s="650"/>
      <c r="AC20" s="650"/>
      <c r="AD20" s="651">
        <v>7693</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1879</v>
      </c>
      <c r="BH20" s="648"/>
      <c r="BI20" s="648"/>
      <c r="BJ20" s="648"/>
      <c r="BK20" s="648"/>
      <c r="BL20" s="648"/>
      <c r="BM20" s="648"/>
      <c r="BN20" s="649"/>
      <c r="BO20" s="650">
        <v>0.1</v>
      </c>
      <c r="BP20" s="650"/>
      <c r="BQ20" s="650"/>
      <c r="BR20" s="650"/>
      <c r="BS20" s="656" t="s">
        <v>226</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26358945</v>
      </c>
      <c r="CS20" s="648"/>
      <c r="CT20" s="648"/>
      <c r="CU20" s="648"/>
      <c r="CV20" s="648"/>
      <c r="CW20" s="648"/>
      <c r="CX20" s="648"/>
      <c r="CY20" s="649"/>
      <c r="CZ20" s="650">
        <v>100</v>
      </c>
      <c r="DA20" s="650"/>
      <c r="DB20" s="650"/>
      <c r="DC20" s="650"/>
      <c r="DD20" s="656">
        <v>3215603</v>
      </c>
      <c r="DE20" s="648"/>
      <c r="DF20" s="648"/>
      <c r="DG20" s="648"/>
      <c r="DH20" s="648"/>
      <c r="DI20" s="648"/>
      <c r="DJ20" s="648"/>
      <c r="DK20" s="648"/>
      <c r="DL20" s="648"/>
      <c r="DM20" s="648"/>
      <c r="DN20" s="648"/>
      <c r="DO20" s="648"/>
      <c r="DP20" s="649"/>
      <c r="DQ20" s="656">
        <v>14144770</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1929</v>
      </c>
      <c r="S21" s="648"/>
      <c r="T21" s="648"/>
      <c r="U21" s="648"/>
      <c r="V21" s="648"/>
      <c r="W21" s="648"/>
      <c r="X21" s="648"/>
      <c r="Y21" s="649"/>
      <c r="Z21" s="650">
        <v>0</v>
      </c>
      <c r="AA21" s="650"/>
      <c r="AB21" s="650"/>
      <c r="AC21" s="650"/>
      <c r="AD21" s="651">
        <v>1929</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1855</v>
      </c>
      <c r="BH21" s="648"/>
      <c r="BI21" s="648"/>
      <c r="BJ21" s="648"/>
      <c r="BK21" s="648"/>
      <c r="BL21" s="648"/>
      <c r="BM21" s="648"/>
      <c r="BN21" s="649"/>
      <c r="BO21" s="650">
        <v>0.1</v>
      </c>
      <c r="BP21" s="650"/>
      <c r="BQ21" s="650"/>
      <c r="BR21" s="650"/>
      <c r="BS21" s="656" t="s">
        <v>226</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9935943</v>
      </c>
      <c r="S22" s="648"/>
      <c r="T22" s="648"/>
      <c r="U22" s="648"/>
      <c r="V22" s="648"/>
      <c r="W22" s="648"/>
      <c r="X22" s="648"/>
      <c r="Y22" s="649"/>
      <c r="Z22" s="650">
        <v>36.799999999999997</v>
      </c>
      <c r="AA22" s="650"/>
      <c r="AB22" s="650"/>
      <c r="AC22" s="650"/>
      <c r="AD22" s="651">
        <v>8908866</v>
      </c>
      <c r="AE22" s="651"/>
      <c r="AF22" s="651"/>
      <c r="AG22" s="651"/>
      <c r="AH22" s="651"/>
      <c r="AI22" s="651"/>
      <c r="AJ22" s="651"/>
      <c r="AK22" s="651"/>
      <c r="AL22" s="652">
        <v>73.599999999999994</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137</v>
      </c>
      <c r="BH22" s="648"/>
      <c r="BI22" s="648"/>
      <c r="BJ22" s="648"/>
      <c r="BK22" s="648"/>
      <c r="BL22" s="648"/>
      <c r="BM22" s="648"/>
      <c r="BN22" s="649"/>
      <c r="BO22" s="650" t="s">
        <v>137</v>
      </c>
      <c r="BP22" s="650"/>
      <c r="BQ22" s="650"/>
      <c r="BR22" s="650"/>
      <c r="BS22" s="656" t="s">
        <v>226</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8908866</v>
      </c>
      <c r="S23" s="648"/>
      <c r="T23" s="648"/>
      <c r="U23" s="648"/>
      <c r="V23" s="648"/>
      <c r="W23" s="648"/>
      <c r="X23" s="648"/>
      <c r="Y23" s="649"/>
      <c r="Z23" s="650">
        <v>33</v>
      </c>
      <c r="AA23" s="650"/>
      <c r="AB23" s="650"/>
      <c r="AC23" s="650"/>
      <c r="AD23" s="651">
        <v>8908866</v>
      </c>
      <c r="AE23" s="651"/>
      <c r="AF23" s="651"/>
      <c r="AG23" s="651"/>
      <c r="AH23" s="651"/>
      <c r="AI23" s="651"/>
      <c r="AJ23" s="651"/>
      <c r="AK23" s="651"/>
      <c r="AL23" s="652">
        <v>73.599999999999994</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v>24</v>
      </c>
      <c r="BH23" s="648"/>
      <c r="BI23" s="648"/>
      <c r="BJ23" s="648"/>
      <c r="BK23" s="648"/>
      <c r="BL23" s="648"/>
      <c r="BM23" s="648"/>
      <c r="BN23" s="649"/>
      <c r="BO23" s="650">
        <v>0</v>
      </c>
      <c r="BP23" s="650"/>
      <c r="BQ23" s="650"/>
      <c r="BR23" s="650"/>
      <c r="BS23" s="656" t="s">
        <v>137</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1027077</v>
      </c>
      <c r="S24" s="648"/>
      <c r="T24" s="648"/>
      <c r="U24" s="648"/>
      <c r="V24" s="648"/>
      <c r="W24" s="648"/>
      <c r="X24" s="648"/>
      <c r="Y24" s="649"/>
      <c r="Z24" s="650">
        <v>3.8</v>
      </c>
      <c r="AA24" s="650"/>
      <c r="AB24" s="650"/>
      <c r="AC24" s="650"/>
      <c r="AD24" s="651" t="s">
        <v>226</v>
      </c>
      <c r="AE24" s="651"/>
      <c r="AF24" s="651"/>
      <c r="AG24" s="651"/>
      <c r="AH24" s="651"/>
      <c r="AI24" s="651"/>
      <c r="AJ24" s="651"/>
      <c r="AK24" s="651"/>
      <c r="AL24" s="652" t="s">
        <v>137</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226</v>
      </c>
      <c r="BH24" s="648"/>
      <c r="BI24" s="648"/>
      <c r="BJ24" s="648"/>
      <c r="BK24" s="648"/>
      <c r="BL24" s="648"/>
      <c r="BM24" s="648"/>
      <c r="BN24" s="649"/>
      <c r="BO24" s="650" t="s">
        <v>137</v>
      </c>
      <c r="BP24" s="650"/>
      <c r="BQ24" s="650"/>
      <c r="BR24" s="650"/>
      <c r="BS24" s="656" t="s">
        <v>137</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9539800</v>
      </c>
      <c r="CS24" s="637"/>
      <c r="CT24" s="637"/>
      <c r="CU24" s="637"/>
      <c r="CV24" s="637"/>
      <c r="CW24" s="637"/>
      <c r="CX24" s="637"/>
      <c r="CY24" s="638"/>
      <c r="CZ24" s="641">
        <v>36.200000000000003</v>
      </c>
      <c r="DA24" s="642"/>
      <c r="DB24" s="642"/>
      <c r="DC24" s="661"/>
      <c r="DD24" s="681">
        <v>7023022</v>
      </c>
      <c r="DE24" s="637"/>
      <c r="DF24" s="637"/>
      <c r="DG24" s="637"/>
      <c r="DH24" s="637"/>
      <c r="DI24" s="637"/>
      <c r="DJ24" s="637"/>
      <c r="DK24" s="638"/>
      <c r="DL24" s="681">
        <v>6936916</v>
      </c>
      <c r="DM24" s="637"/>
      <c r="DN24" s="637"/>
      <c r="DO24" s="637"/>
      <c r="DP24" s="637"/>
      <c r="DQ24" s="637"/>
      <c r="DR24" s="637"/>
      <c r="DS24" s="637"/>
      <c r="DT24" s="637"/>
      <c r="DU24" s="637"/>
      <c r="DV24" s="638"/>
      <c r="DW24" s="641">
        <v>55.7</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t="s">
        <v>137</v>
      </c>
      <c r="S25" s="648"/>
      <c r="T25" s="648"/>
      <c r="U25" s="648"/>
      <c r="V25" s="648"/>
      <c r="W25" s="648"/>
      <c r="X25" s="648"/>
      <c r="Y25" s="649"/>
      <c r="Z25" s="650" t="s">
        <v>137</v>
      </c>
      <c r="AA25" s="650"/>
      <c r="AB25" s="650"/>
      <c r="AC25" s="650"/>
      <c r="AD25" s="651" t="s">
        <v>137</v>
      </c>
      <c r="AE25" s="651"/>
      <c r="AF25" s="651"/>
      <c r="AG25" s="651"/>
      <c r="AH25" s="651"/>
      <c r="AI25" s="651"/>
      <c r="AJ25" s="651"/>
      <c r="AK25" s="651"/>
      <c r="AL25" s="652" t="s">
        <v>226</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137</v>
      </c>
      <c r="BH25" s="648"/>
      <c r="BI25" s="648"/>
      <c r="BJ25" s="648"/>
      <c r="BK25" s="648"/>
      <c r="BL25" s="648"/>
      <c r="BM25" s="648"/>
      <c r="BN25" s="649"/>
      <c r="BO25" s="650" t="s">
        <v>226</v>
      </c>
      <c r="BP25" s="650"/>
      <c r="BQ25" s="650"/>
      <c r="BR25" s="650"/>
      <c r="BS25" s="656" t="s">
        <v>137</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3906684</v>
      </c>
      <c r="CS25" s="684"/>
      <c r="CT25" s="684"/>
      <c r="CU25" s="684"/>
      <c r="CV25" s="684"/>
      <c r="CW25" s="684"/>
      <c r="CX25" s="684"/>
      <c r="CY25" s="685"/>
      <c r="CZ25" s="652">
        <v>14.8</v>
      </c>
      <c r="DA25" s="682"/>
      <c r="DB25" s="682"/>
      <c r="DC25" s="686"/>
      <c r="DD25" s="656">
        <v>3478295</v>
      </c>
      <c r="DE25" s="684"/>
      <c r="DF25" s="684"/>
      <c r="DG25" s="684"/>
      <c r="DH25" s="684"/>
      <c r="DI25" s="684"/>
      <c r="DJ25" s="684"/>
      <c r="DK25" s="685"/>
      <c r="DL25" s="656">
        <v>3392610</v>
      </c>
      <c r="DM25" s="684"/>
      <c r="DN25" s="684"/>
      <c r="DO25" s="684"/>
      <c r="DP25" s="684"/>
      <c r="DQ25" s="684"/>
      <c r="DR25" s="684"/>
      <c r="DS25" s="684"/>
      <c r="DT25" s="684"/>
      <c r="DU25" s="684"/>
      <c r="DV25" s="685"/>
      <c r="DW25" s="652">
        <v>27.2</v>
      </c>
      <c r="DX25" s="682"/>
      <c r="DY25" s="682"/>
      <c r="DZ25" s="682"/>
      <c r="EA25" s="682"/>
      <c r="EB25" s="682"/>
      <c r="EC25" s="683"/>
    </row>
    <row r="26" spans="2:133" ht="11.25" customHeight="1" x14ac:dyDescent="0.15">
      <c r="B26" s="644" t="s">
        <v>293</v>
      </c>
      <c r="C26" s="645"/>
      <c r="D26" s="645"/>
      <c r="E26" s="645"/>
      <c r="F26" s="645"/>
      <c r="G26" s="645"/>
      <c r="H26" s="645"/>
      <c r="I26" s="645"/>
      <c r="J26" s="645"/>
      <c r="K26" s="645"/>
      <c r="L26" s="645"/>
      <c r="M26" s="645"/>
      <c r="N26" s="645"/>
      <c r="O26" s="645"/>
      <c r="P26" s="645"/>
      <c r="Q26" s="646"/>
      <c r="R26" s="647">
        <v>13146336</v>
      </c>
      <c r="S26" s="648"/>
      <c r="T26" s="648"/>
      <c r="U26" s="648"/>
      <c r="V26" s="648"/>
      <c r="W26" s="648"/>
      <c r="X26" s="648"/>
      <c r="Y26" s="649"/>
      <c r="Z26" s="650">
        <v>48.6</v>
      </c>
      <c r="AA26" s="650"/>
      <c r="AB26" s="650"/>
      <c r="AC26" s="650"/>
      <c r="AD26" s="651">
        <v>12083961</v>
      </c>
      <c r="AE26" s="651"/>
      <c r="AF26" s="651"/>
      <c r="AG26" s="651"/>
      <c r="AH26" s="651"/>
      <c r="AI26" s="651"/>
      <c r="AJ26" s="651"/>
      <c r="AK26" s="651"/>
      <c r="AL26" s="652">
        <v>99.8</v>
      </c>
      <c r="AM26" s="653"/>
      <c r="AN26" s="653"/>
      <c r="AO26" s="654"/>
      <c r="AP26" s="666" t="s">
        <v>294</v>
      </c>
      <c r="AQ26" s="693"/>
      <c r="AR26" s="693"/>
      <c r="AS26" s="693"/>
      <c r="AT26" s="693"/>
      <c r="AU26" s="693"/>
      <c r="AV26" s="693"/>
      <c r="AW26" s="693"/>
      <c r="AX26" s="693"/>
      <c r="AY26" s="693"/>
      <c r="AZ26" s="693"/>
      <c r="BA26" s="693"/>
      <c r="BB26" s="693"/>
      <c r="BC26" s="693"/>
      <c r="BD26" s="693"/>
      <c r="BE26" s="693"/>
      <c r="BF26" s="668"/>
      <c r="BG26" s="647" t="s">
        <v>137</v>
      </c>
      <c r="BH26" s="648"/>
      <c r="BI26" s="648"/>
      <c r="BJ26" s="648"/>
      <c r="BK26" s="648"/>
      <c r="BL26" s="648"/>
      <c r="BM26" s="648"/>
      <c r="BN26" s="649"/>
      <c r="BO26" s="650" t="s">
        <v>226</v>
      </c>
      <c r="BP26" s="650"/>
      <c r="BQ26" s="650"/>
      <c r="BR26" s="650"/>
      <c r="BS26" s="656" t="s">
        <v>226</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2621200</v>
      </c>
      <c r="CS26" s="648"/>
      <c r="CT26" s="648"/>
      <c r="CU26" s="648"/>
      <c r="CV26" s="648"/>
      <c r="CW26" s="648"/>
      <c r="CX26" s="648"/>
      <c r="CY26" s="649"/>
      <c r="CZ26" s="652">
        <v>9.9</v>
      </c>
      <c r="DA26" s="682"/>
      <c r="DB26" s="682"/>
      <c r="DC26" s="686"/>
      <c r="DD26" s="656">
        <v>2327249</v>
      </c>
      <c r="DE26" s="648"/>
      <c r="DF26" s="648"/>
      <c r="DG26" s="648"/>
      <c r="DH26" s="648"/>
      <c r="DI26" s="648"/>
      <c r="DJ26" s="648"/>
      <c r="DK26" s="649"/>
      <c r="DL26" s="656" t="s">
        <v>137</v>
      </c>
      <c r="DM26" s="648"/>
      <c r="DN26" s="648"/>
      <c r="DO26" s="648"/>
      <c r="DP26" s="648"/>
      <c r="DQ26" s="648"/>
      <c r="DR26" s="648"/>
      <c r="DS26" s="648"/>
      <c r="DT26" s="648"/>
      <c r="DU26" s="648"/>
      <c r="DV26" s="649"/>
      <c r="DW26" s="652" t="s">
        <v>226</v>
      </c>
      <c r="DX26" s="682"/>
      <c r="DY26" s="682"/>
      <c r="DZ26" s="682"/>
      <c r="EA26" s="682"/>
      <c r="EB26" s="682"/>
      <c r="EC26" s="683"/>
    </row>
    <row r="27" spans="2:133" ht="11.25" customHeight="1" x14ac:dyDescent="0.15">
      <c r="B27" s="644" t="s">
        <v>296</v>
      </c>
      <c r="C27" s="645"/>
      <c r="D27" s="645"/>
      <c r="E27" s="645"/>
      <c r="F27" s="645"/>
      <c r="G27" s="645"/>
      <c r="H27" s="645"/>
      <c r="I27" s="645"/>
      <c r="J27" s="645"/>
      <c r="K27" s="645"/>
      <c r="L27" s="645"/>
      <c r="M27" s="645"/>
      <c r="N27" s="645"/>
      <c r="O27" s="645"/>
      <c r="P27" s="645"/>
      <c r="Q27" s="646"/>
      <c r="R27" s="647">
        <v>4594</v>
      </c>
      <c r="S27" s="648"/>
      <c r="T27" s="648"/>
      <c r="U27" s="648"/>
      <c r="V27" s="648"/>
      <c r="W27" s="648"/>
      <c r="X27" s="648"/>
      <c r="Y27" s="649"/>
      <c r="Z27" s="650">
        <v>0</v>
      </c>
      <c r="AA27" s="650"/>
      <c r="AB27" s="650"/>
      <c r="AC27" s="650"/>
      <c r="AD27" s="651">
        <v>4594</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2297325</v>
      </c>
      <c r="BH27" s="648"/>
      <c r="BI27" s="648"/>
      <c r="BJ27" s="648"/>
      <c r="BK27" s="648"/>
      <c r="BL27" s="648"/>
      <c r="BM27" s="648"/>
      <c r="BN27" s="649"/>
      <c r="BO27" s="650">
        <v>100</v>
      </c>
      <c r="BP27" s="650"/>
      <c r="BQ27" s="650"/>
      <c r="BR27" s="650"/>
      <c r="BS27" s="656" t="s">
        <v>137</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2799539</v>
      </c>
      <c r="CS27" s="684"/>
      <c r="CT27" s="684"/>
      <c r="CU27" s="684"/>
      <c r="CV27" s="684"/>
      <c r="CW27" s="684"/>
      <c r="CX27" s="684"/>
      <c r="CY27" s="685"/>
      <c r="CZ27" s="652">
        <v>10.6</v>
      </c>
      <c r="DA27" s="682"/>
      <c r="DB27" s="682"/>
      <c r="DC27" s="686"/>
      <c r="DD27" s="656">
        <v>799544</v>
      </c>
      <c r="DE27" s="684"/>
      <c r="DF27" s="684"/>
      <c r="DG27" s="684"/>
      <c r="DH27" s="684"/>
      <c r="DI27" s="684"/>
      <c r="DJ27" s="684"/>
      <c r="DK27" s="685"/>
      <c r="DL27" s="656">
        <v>799123</v>
      </c>
      <c r="DM27" s="684"/>
      <c r="DN27" s="684"/>
      <c r="DO27" s="684"/>
      <c r="DP27" s="684"/>
      <c r="DQ27" s="684"/>
      <c r="DR27" s="684"/>
      <c r="DS27" s="684"/>
      <c r="DT27" s="684"/>
      <c r="DU27" s="684"/>
      <c r="DV27" s="685"/>
      <c r="DW27" s="652">
        <v>6.4</v>
      </c>
      <c r="DX27" s="682"/>
      <c r="DY27" s="682"/>
      <c r="DZ27" s="682"/>
      <c r="EA27" s="682"/>
      <c r="EB27" s="682"/>
      <c r="EC27" s="683"/>
    </row>
    <row r="28" spans="2:133" ht="11.25" customHeight="1" x14ac:dyDescent="0.15">
      <c r="B28" s="644" t="s">
        <v>299</v>
      </c>
      <c r="C28" s="645"/>
      <c r="D28" s="645"/>
      <c r="E28" s="645"/>
      <c r="F28" s="645"/>
      <c r="G28" s="645"/>
      <c r="H28" s="645"/>
      <c r="I28" s="645"/>
      <c r="J28" s="645"/>
      <c r="K28" s="645"/>
      <c r="L28" s="645"/>
      <c r="M28" s="645"/>
      <c r="N28" s="645"/>
      <c r="O28" s="645"/>
      <c r="P28" s="645"/>
      <c r="Q28" s="646"/>
      <c r="R28" s="647">
        <v>142913</v>
      </c>
      <c r="S28" s="648"/>
      <c r="T28" s="648"/>
      <c r="U28" s="648"/>
      <c r="V28" s="648"/>
      <c r="W28" s="648"/>
      <c r="X28" s="648"/>
      <c r="Y28" s="649"/>
      <c r="Z28" s="650">
        <v>0.5</v>
      </c>
      <c r="AA28" s="650"/>
      <c r="AB28" s="650"/>
      <c r="AC28" s="650"/>
      <c r="AD28" s="651" t="s">
        <v>137</v>
      </c>
      <c r="AE28" s="651"/>
      <c r="AF28" s="651"/>
      <c r="AG28" s="651"/>
      <c r="AH28" s="651"/>
      <c r="AI28" s="651"/>
      <c r="AJ28" s="651"/>
      <c r="AK28" s="651"/>
      <c r="AL28" s="652" t="s">
        <v>226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2833577</v>
      </c>
      <c r="CS28" s="648"/>
      <c r="CT28" s="648"/>
      <c r="CU28" s="648"/>
      <c r="CV28" s="648"/>
      <c r="CW28" s="648"/>
      <c r="CX28" s="648"/>
      <c r="CY28" s="649"/>
      <c r="CZ28" s="652">
        <v>10.7</v>
      </c>
      <c r="DA28" s="682"/>
      <c r="DB28" s="682"/>
      <c r="DC28" s="686"/>
      <c r="DD28" s="656">
        <v>2745183</v>
      </c>
      <c r="DE28" s="648"/>
      <c r="DF28" s="648"/>
      <c r="DG28" s="648"/>
      <c r="DH28" s="648"/>
      <c r="DI28" s="648"/>
      <c r="DJ28" s="648"/>
      <c r="DK28" s="649"/>
      <c r="DL28" s="656">
        <v>2745183</v>
      </c>
      <c r="DM28" s="648"/>
      <c r="DN28" s="648"/>
      <c r="DO28" s="648"/>
      <c r="DP28" s="648"/>
      <c r="DQ28" s="648"/>
      <c r="DR28" s="648"/>
      <c r="DS28" s="648"/>
      <c r="DT28" s="648"/>
      <c r="DU28" s="648"/>
      <c r="DV28" s="649"/>
      <c r="DW28" s="652">
        <v>22</v>
      </c>
      <c r="DX28" s="682"/>
      <c r="DY28" s="682"/>
      <c r="DZ28" s="682"/>
      <c r="EA28" s="682"/>
      <c r="EB28" s="682"/>
      <c r="EC28" s="683"/>
    </row>
    <row r="29" spans="2:133" ht="11.25" customHeight="1" x14ac:dyDescent="0.15">
      <c r="B29" s="644" t="s">
        <v>301</v>
      </c>
      <c r="C29" s="645"/>
      <c r="D29" s="645"/>
      <c r="E29" s="645"/>
      <c r="F29" s="645"/>
      <c r="G29" s="645"/>
      <c r="H29" s="645"/>
      <c r="I29" s="645"/>
      <c r="J29" s="645"/>
      <c r="K29" s="645"/>
      <c r="L29" s="645"/>
      <c r="M29" s="645"/>
      <c r="N29" s="645"/>
      <c r="O29" s="645"/>
      <c r="P29" s="645"/>
      <c r="Q29" s="646"/>
      <c r="R29" s="647">
        <v>310392</v>
      </c>
      <c r="S29" s="648"/>
      <c r="T29" s="648"/>
      <c r="U29" s="648"/>
      <c r="V29" s="648"/>
      <c r="W29" s="648"/>
      <c r="X29" s="648"/>
      <c r="Y29" s="649"/>
      <c r="Z29" s="650">
        <v>1.1000000000000001</v>
      </c>
      <c r="AA29" s="650"/>
      <c r="AB29" s="650"/>
      <c r="AC29" s="650"/>
      <c r="AD29" s="651">
        <v>15509</v>
      </c>
      <c r="AE29" s="651"/>
      <c r="AF29" s="651"/>
      <c r="AG29" s="651"/>
      <c r="AH29" s="651"/>
      <c r="AI29" s="651"/>
      <c r="AJ29" s="651"/>
      <c r="AK29" s="651"/>
      <c r="AL29" s="652">
        <v>0.1</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302</v>
      </c>
      <c r="CE29" s="688"/>
      <c r="CF29" s="662" t="s">
        <v>303</v>
      </c>
      <c r="CG29" s="663"/>
      <c r="CH29" s="663"/>
      <c r="CI29" s="663"/>
      <c r="CJ29" s="663"/>
      <c r="CK29" s="663"/>
      <c r="CL29" s="663"/>
      <c r="CM29" s="663"/>
      <c r="CN29" s="663"/>
      <c r="CO29" s="663"/>
      <c r="CP29" s="663"/>
      <c r="CQ29" s="664"/>
      <c r="CR29" s="647">
        <v>2831680</v>
      </c>
      <c r="CS29" s="684"/>
      <c r="CT29" s="684"/>
      <c r="CU29" s="684"/>
      <c r="CV29" s="684"/>
      <c r="CW29" s="684"/>
      <c r="CX29" s="684"/>
      <c r="CY29" s="685"/>
      <c r="CZ29" s="652">
        <v>10.7</v>
      </c>
      <c r="DA29" s="682"/>
      <c r="DB29" s="682"/>
      <c r="DC29" s="686"/>
      <c r="DD29" s="656">
        <v>2743286</v>
      </c>
      <c r="DE29" s="684"/>
      <c r="DF29" s="684"/>
      <c r="DG29" s="684"/>
      <c r="DH29" s="684"/>
      <c r="DI29" s="684"/>
      <c r="DJ29" s="684"/>
      <c r="DK29" s="685"/>
      <c r="DL29" s="656">
        <v>2743286</v>
      </c>
      <c r="DM29" s="684"/>
      <c r="DN29" s="684"/>
      <c r="DO29" s="684"/>
      <c r="DP29" s="684"/>
      <c r="DQ29" s="684"/>
      <c r="DR29" s="684"/>
      <c r="DS29" s="684"/>
      <c r="DT29" s="684"/>
      <c r="DU29" s="684"/>
      <c r="DV29" s="685"/>
      <c r="DW29" s="652">
        <v>22</v>
      </c>
      <c r="DX29" s="682"/>
      <c r="DY29" s="682"/>
      <c r="DZ29" s="682"/>
      <c r="EA29" s="682"/>
      <c r="EB29" s="682"/>
      <c r="EC29" s="683"/>
    </row>
    <row r="30" spans="2:133" ht="11.25" customHeight="1" x14ac:dyDescent="0.15">
      <c r="B30" s="644" t="s">
        <v>304</v>
      </c>
      <c r="C30" s="645"/>
      <c r="D30" s="645"/>
      <c r="E30" s="645"/>
      <c r="F30" s="645"/>
      <c r="G30" s="645"/>
      <c r="H30" s="645"/>
      <c r="I30" s="645"/>
      <c r="J30" s="645"/>
      <c r="K30" s="645"/>
      <c r="L30" s="645"/>
      <c r="M30" s="645"/>
      <c r="N30" s="645"/>
      <c r="O30" s="645"/>
      <c r="P30" s="645"/>
      <c r="Q30" s="646"/>
      <c r="R30" s="647">
        <v>206401</v>
      </c>
      <c r="S30" s="648"/>
      <c r="T30" s="648"/>
      <c r="U30" s="648"/>
      <c r="V30" s="648"/>
      <c r="W30" s="648"/>
      <c r="X30" s="648"/>
      <c r="Y30" s="649"/>
      <c r="Z30" s="650">
        <v>0.8</v>
      </c>
      <c r="AA30" s="650"/>
      <c r="AB30" s="650"/>
      <c r="AC30" s="650"/>
      <c r="AD30" s="651" t="s">
        <v>226</v>
      </c>
      <c r="AE30" s="651"/>
      <c r="AF30" s="651"/>
      <c r="AG30" s="651"/>
      <c r="AH30" s="651"/>
      <c r="AI30" s="651"/>
      <c r="AJ30" s="651"/>
      <c r="AK30" s="651"/>
      <c r="AL30" s="652" t="s">
        <v>137</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305</v>
      </c>
      <c r="BH30" s="694"/>
      <c r="BI30" s="694"/>
      <c r="BJ30" s="694"/>
      <c r="BK30" s="694"/>
      <c r="BL30" s="694"/>
      <c r="BM30" s="694"/>
      <c r="BN30" s="694"/>
      <c r="BO30" s="694"/>
      <c r="BP30" s="694"/>
      <c r="BQ30" s="695"/>
      <c r="BR30" s="626" t="s">
        <v>306</v>
      </c>
      <c r="BS30" s="694"/>
      <c r="BT30" s="694"/>
      <c r="BU30" s="694"/>
      <c r="BV30" s="694"/>
      <c r="BW30" s="694"/>
      <c r="BX30" s="694"/>
      <c r="BY30" s="694"/>
      <c r="BZ30" s="694"/>
      <c r="CA30" s="694"/>
      <c r="CB30" s="695"/>
      <c r="CD30" s="689"/>
      <c r="CE30" s="690"/>
      <c r="CF30" s="662" t="s">
        <v>307</v>
      </c>
      <c r="CG30" s="663"/>
      <c r="CH30" s="663"/>
      <c r="CI30" s="663"/>
      <c r="CJ30" s="663"/>
      <c r="CK30" s="663"/>
      <c r="CL30" s="663"/>
      <c r="CM30" s="663"/>
      <c r="CN30" s="663"/>
      <c r="CO30" s="663"/>
      <c r="CP30" s="663"/>
      <c r="CQ30" s="664"/>
      <c r="CR30" s="647">
        <v>2723527</v>
      </c>
      <c r="CS30" s="648"/>
      <c r="CT30" s="648"/>
      <c r="CU30" s="648"/>
      <c r="CV30" s="648"/>
      <c r="CW30" s="648"/>
      <c r="CX30" s="648"/>
      <c r="CY30" s="649"/>
      <c r="CZ30" s="652">
        <v>10.3</v>
      </c>
      <c r="DA30" s="682"/>
      <c r="DB30" s="682"/>
      <c r="DC30" s="686"/>
      <c r="DD30" s="656">
        <v>2639844</v>
      </c>
      <c r="DE30" s="648"/>
      <c r="DF30" s="648"/>
      <c r="DG30" s="648"/>
      <c r="DH30" s="648"/>
      <c r="DI30" s="648"/>
      <c r="DJ30" s="648"/>
      <c r="DK30" s="649"/>
      <c r="DL30" s="656">
        <v>2639844</v>
      </c>
      <c r="DM30" s="648"/>
      <c r="DN30" s="648"/>
      <c r="DO30" s="648"/>
      <c r="DP30" s="648"/>
      <c r="DQ30" s="648"/>
      <c r="DR30" s="648"/>
      <c r="DS30" s="648"/>
      <c r="DT30" s="648"/>
      <c r="DU30" s="648"/>
      <c r="DV30" s="649"/>
      <c r="DW30" s="652">
        <v>21.2</v>
      </c>
      <c r="DX30" s="682"/>
      <c r="DY30" s="682"/>
      <c r="DZ30" s="682"/>
      <c r="EA30" s="682"/>
      <c r="EB30" s="682"/>
      <c r="EC30" s="683"/>
    </row>
    <row r="31" spans="2:133" ht="11.25" customHeight="1" x14ac:dyDescent="0.15">
      <c r="B31" s="644" t="s">
        <v>308</v>
      </c>
      <c r="C31" s="645"/>
      <c r="D31" s="645"/>
      <c r="E31" s="645"/>
      <c r="F31" s="645"/>
      <c r="G31" s="645"/>
      <c r="H31" s="645"/>
      <c r="I31" s="645"/>
      <c r="J31" s="645"/>
      <c r="K31" s="645"/>
      <c r="L31" s="645"/>
      <c r="M31" s="645"/>
      <c r="N31" s="645"/>
      <c r="O31" s="645"/>
      <c r="P31" s="645"/>
      <c r="Q31" s="646"/>
      <c r="R31" s="647">
        <v>6173558</v>
      </c>
      <c r="S31" s="648"/>
      <c r="T31" s="648"/>
      <c r="U31" s="648"/>
      <c r="V31" s="648"/>
      <c r="W31" s="648"/>
      <c r="X31" s="648"/>
      <c r="Y31" s="649"/>
      <c r="Z31" s="650">
        <v>22.8</v>
      </c>
      <c r="AA31" s="650"/>
      <c r="AB31" s="650"/>
      <c r="AC31" s="650"/>
      <c r="AD31" s="651" t="s">
        <v>137</v>
      </c>
      <c r="AE31" s="651"/>
      <c r="AF31" s="651"/>
      <c r="AG31" s="651"/>
      <c r="AH31" s="651"/>
      <c r="AI31" s="651"/>
      <c r="AJ31" s="651"/>
      <c r="AK31" s="651"/>
      <c r="AL31" s="652" t="s">
        <v>137</v>
      </c>
      <c r="AM31" s="653"/>
      <c r="AN31" s="653"/>
      <c r="AO31" s="654"/>
      <c r="AP31" s="701" t="s">
        <v>309</v>
      </c>
      <c r="AQ31" s="702"/>
      <c r="AR31" s="702"/>
      <c r="AS31" s="702"/>
      <c r="AT31" s="707" t="s">
        <v>310</v>
      </c>
      <c r="AU31" s="231"/>
      <c r="AV31" s="231"/>
      <c r="AW31" s="231"/>
      <c r="AX31" s="633" t="s">
        <v>187</v>
      </c>
      <c r="AY31" s="634"/>
      <c r="AZ31" s="634"/>
      <c r="BA31" s="634"/>
      <c r="BB31" s="634"/>
      <c r="BC31" s="634"/>
      <c r="BD31" s="634"/>
      <c r="BE31" s="634"/>
      <c r="BF31" s="635"/>
      <c r="BG31" s="715">
        <v>98.6</v>
      </c>
      <c r="BH31" s="699"/>
      <c r="BI31" s="699"/>
      <c r="BJ31" s="699"/>
      <c r="BK31" s="699"/>
      <c r="BL31" s="699"/>
      <c r="BM31" s="642">
        <v>92.1</v>
      </c>
      <c r="BN31" s="699"/>
      <c r="BO31" s="699"/>
      <c r="BP31" s="699"/>
      <c r="BQ31" s="700"/>
      <c r="BR31" s="715">
        <v>98.4</v>
      </c>
      <c r="BS31" s="699"/>
      <c r="BT31" s="699"/>
      <c r="BU31" s="699"/>
      <c r="BV31" s="699"/>
      <c r="BW31" s="699"/>
      <c r="BX31" s="642">
        <v>90.3</v>
      </c>
      <c r="BY31" s="699"/>
      <c r="BZ31" s="699"/>
      <c r="CA31" s="699"/>
      <c r="CB31" s="700"/>
      <c r="CD31" s="689"/>
      <c r="CE31" s="690"/>
      <c r="CF31" s="662" t="s">
        <v>311</v>
      </c>
      <c r="CG31" s="663"/>
      <c r="CH31" s="663"/>
      <c r="CI31" s="663"/>
      <c r="CJ31" s="663"/>
      <c r="CK31" s="663"/>
      <c r="CL31" s="663"/>
      <c r="CM31" s="663"/>
      <c r="CN31" s="663"/>
      <c r="CO31" s="663"/>
      <c r="CP31" s="663"/>
      <c r="CQ31" s="664"/>
      <c r="CR31" s="647">
        <v>108153</v>
      </c>
      <c r="CS31" s="684"/>
      <c r="CT31" s="684"/>
      <c r="CU31" s="684"/>
      <c r="CV31" s="684"/>
      <c r="CW31" s="684"/>
      <c r="CX31" s="684"/>
      <c r="CY31" s="685"/>
      <c r="CZ31" s="652">
        <v>0.4</v>
      </c>
      <c r="DA31" s="682"/>
      <c r="DB31" s="682"/>
      <c r="DC31" s="686"/>
      <c r="DD31" s="656">
        <v>103442</v>
      </c>
      <c r="DE31" s="684"/>
      <c r="DF31" s="684"/>
      <c r="DG31" s="684"/>
      <c r="DH31" s="684"/>
      <c r="DI31" s="684"/>
      <c r="DJ31" s="684"/>
      <c r="DK31" s="685"/>
      <c r="DL31" s="656">
        <v>103442</v>
      </c>
      <c r="DM31" s="684"/>
      <c r="DN31" s="684"/>
      <c r="DO31" s="684"/>
      <c r="DP31" s="684"/>
      <c r="DQ31" s="684"/>
      <c r="DR31" s="684"/>
      <c r="DS31" s="684"/>
      <c r="DT31" s="684"/>
      <c r="DU31" s="684"/>
      <c r="DV31" s="685"/>
      <c r="DW31" s="652">
        <v>0.8</v>
      </c>
      <c r="DX31" s="682"/>
      <c r="DY31" s="682"/>
      <c r="DZ31" s="682"/>
      <c r="EA31" s="682"/>
      <c r="EB31" s="682"/>
      <c r="EC31" s="683"/>
    </row>
    <row r="32" spans="2:133" ht="11.25" customHeight="1" x14ac:dyDescent="0.15">
      <c r="B32" s="710" t="s">
        <v>312</v>
      </c>
      <c r="C32" s="711"/>
      <c r="D32" s="711"/>
      <c r="E32" s="711"/>
      <c r="F32" s="711"/>
      <c r="G32" s="711"/>
      <c r="H32" s="711"/>
      <c r="I32" s="711"/>
      <c r="J32" s="711"/>
      <c r="K32" s="711"/>
      <c r="L32" s="711"/>
      <c r="M32" s="711"/>
      <c r="N32" s="711"/>
      <c r="O32" s="711"/>
      <c r="P32" s="711"/>
      <c r="Q32" s="712"/>
      <c r="R32" s="647" t="s">
        <v>226</v>
      </c>
      <c r="S32" s="648"/>
      <c r="T32" s="648"/>
      <c r="U32" s="648"/>
      <c r="V32" s="648"/>
      <c r="W32" s="648"/>
      <c r="X32" s="648"/>
      <c r="Y32" s="649"/>
      <c r="Z32" s="650" t="s">
        <v>137</v>
      </c>
      <c r="AA32" s="650"/>
      <c r="AB32" s="650"/>
      <c r="AC32" s="650"/>
      <c r="AD32" s="651" t="s">
        <v>226</v>
      </c>
      <c r="AE32" s="651"/>
      <c r="AF32" s="651"/>
      <c r="AG32" s="651"/>
      <c r="AH32" s="651"/>
      <c r="AI32" s="651"/>
      <c r="AJ32" s="651"/>
      <c r="AK32" s="651"/>
      <c r="AL32" s="652" t="s">
        <v>137</v>
      </c>
      <c r="AM32" s="653"/>
      <c r="AN32" s="653"/>
      <c r="AO32" s="654"/>
      <c r="AP32" s="703"/>
      <c r="AQ32" s="704"/>
      <c r="AR32" s="704"/>
      <c r="AS32" s="704"/>
      <c r="AT32" s="708"/>
      <c r="AU32" s="230" t="s">
        <v>313</v>
      </c>
      <c r="AV32" s="230"/>
      <c r="AW32" s="230"/>
      <c r="AX32" s="644" t="s">
        <v>314</v>
      </c>
      <c r="AY32" s="645"/>
      <c r="AZ32" s="645"/>
      <c r="BA32" s="645"/>
      <c r="BB32" s="645"/>
      <c r="BC32" s="645"/>
      <c r="BD32" s="645"/>
      <c r="BE32" s="645"/>
      <c r="BF32" s="646"/>
      <c r="BG32" s="716">
        <v>98.9</v>
      </c>
      <c r="BH32" s="684"/>
      <c r="BI32" s="684"/>
      <c r="BJ32" s="684"/>
      <c r="BK32" s="684"/>
      <c r="BL32" s="684"/>
      <c r="BM32" s="653">
        <v>94.8</v>
      </c>
      <c r="BN32" s="713"/>
      <c r="BO32" s="713"/>
      <c r="BP32" s="713"/>
      <c r="BQ32" s="714"/>
      <c r="BR32" s="716">
        <v>98.7</v>
      </c>
      <c r="BS32" s="684"/>
      <c r="BT32" s="684"/>
      <c r="BU32" s="684"/>
      <c r="BV32" s="684"/>
      <c r="BW32" s="684"/>
      <c r="BX32" s="653">
        <v>94.2</v>
      </c>
      <c r="BY32" s="713"/>
      <c r="BZ32" s="713"/>
      <c r="CA32" s="713"/>
      <c r="CB32" s="714"/>
      <c r="CD32" s="691"/>
      <c r="CE32" s="692"/>
      <c r="CF32" s="662" t="s">
        <v>315</v>
      </c>
      <c r="CG32" s="663"/>
      <c r="CH32" s="663"/>
      <c r="CI32" s="663"/>
      <c r="CJ32" s="663"/>
      <c r="CK32" s="663"/>
      <c r="CL32" s="663"/>
      <c r="CM32" s="663"/>
      <c r="CN32" s="663"/>
      <c r="CO32" s="663"/>
      <c r="CP32" s="663"/>
      <c r="CQ32" s="664"/>
      <c r="CR32" s="647">
        <v>1897</v>
      </c>
      <c r="CS32" s="648"/>
      <c r="CT32" s="648"/>
      <c r="CU32" s="648"/>
      <c r="CV32" s="648"/>
      <c r="CW32" s="648"/>
      <c r="CX32" s="648"/>
      <c r="CY32" s="649"/>
      <c r="CZ32" s="652">
        <v>0</v>
      </c>
      <c r="DA32" s="682"/>
      <c r="DB32" s="682"/>
      <c r="DC32" s="686"/>
      <c r="DD32" s="656">
        <v>1897</v>
      </c>
      <c r="DE32" s="648"/>
      <c r="DF32" s="648"/>
      <c r="DG32" s="648"/>
      <c r="DH32" s="648"/>
      <c r="DI32" s="648"/>
      <c r="DJ32" s="648"/>
      <c r="DK32" s="649"/>
      <c r="DL32" s="656">
        <v>1897</v>
      </c>
      <c r="DM32" s="648"/>
      <c r="DN32" s="648"/>
      <c r="DO32" s="648"/>
      <c r="DP32" s="648"/>
      <c r="DQ32" s="648"/>
      <c r="DR32" s="648"/>
      <c r="DS32" s="648"/>
      <c r="DT32" s="648"/>
      <c r="DU32" s="648"/>
      <c r="DV32" s="649"/>
      <c r="DW32" s="652">
        <v>0</v>
      </c>
      <c r="DX32" s="682"/>
      <c r="DY32" s="682"/>
      <c r="DZ32" s="682"/>
      <c r="EA32" s="682"/>
      <c r="EB32" s="682"/>
      <c r="EC32" s="683"/>
    </row>
    <row r="33" spans="2:133" ht="11.25" customHeight="1" x14ac:dyDescent="0.15">
      <c r="B33" s="644" t="s">
        <v>316</v>
      </c>
      <c r="C33" s="645"/>
      <c r="D33" s="645"/>
      <c r="E33" s="645"/>
      <c r="F33" s="645"/>
      <c r="G33" s="645"/>
      <c r="H33" s="645"/>
      <c r="I33" s="645"/>
      <c r="J33" s="645"/>
      <c r="K33" s="645"/>
      <c r="L33" s="645"/>
      <c r="M33" s="645"/>
      <c r="N33" s="645"/>
      <c r="O33" s="645"/>
      <c r="P33" s="645"/>
      <c r="Q33" s="646"/>
      <c r="R33" s="647">
        <v>2527489</v>
      </c>
      <c r="S33" s="648"/>
      <c r="T33" s="648"/>
      <c r="U33" s="648"/>
      <c r="V33" s="648"/>
      <c r="W33" s="648"/>
      <c r="X33" s="648"/>
      <c r="Y33" s="649"/>
      <c r="Z33" s="650">
        <v>9.3000000000000007</v>
      </c>
      <c r="AA33" s="650"/>
      <c r="AB33" s="650"/>
      <c r="AC33" s="650"/>
      <c r="AD33" s="651" t="s">
        <v>137</v>
      </c>
      <c r="AE33" s="651"/>
      <c r="AF33" s="651"/>
      <c r="AG33" s="651"/>
      <c r="AH33" s="651"/>
      <c r="AI33" s="651"/>
      <c r="AJ33" s="651"/>
      <c r="AK33" s="651"/>
      <c r="AL33" s="652" t="s">
        <v>226</v>
      </c>
      <c r="AM33" s="653"/>
      <c r="AN33" s="653"/>
      <c r="AO33" s="654"/>
      <c r="AP33" s="705"/>
      <c r="AQ33" s="706"/>
      <c r="AR33" s="706"/>
      <c r="AS33" s="706"/>
      <c r="AT33" s="709"/>
      <c r="AU33" s="232"/>
      <c r="AV33" s="232"/>
      <c r="AW33" s="232"/>
      <c r="AX33" s="696" t="s">
        <v>317</v>
      </c>
      <c r="AY33" s="697"/>
      <c r="AZ33" s="697"/>
      <c r="BA33" s="697"/>
      <c r="BB33" s="697"/>
      <c r="BC33" s="697"/>
      <c r="BD33" s="697"/>
      <c r="BE33" s="697"/>
      <c r="BF33" s="698"/>
      <c r="BG33" s="717">
        <v>98.1</v>
      </c>
      <c r="BH33" s="718"/>
      <c r="BI33" s="718"/>
      <c r="BJ33" s="718"/>
      <c r="BK33" s="718"/>
      <c r="BL33" s="718"/>
      <c r="BM33" s="719">
        <v>88.4</v>
      </c>
      <c r="BN33" s="718"/>
      <c r="BO33" s="718"/>
      <c r="BP33" s="718"/>
      <c r="BQ33" s="720"/>
      <c r="BR33" s="717">
        <v>97.8</v>
      </c>
      <c r="BS33" s="718"/>
      <c r="BT33" s="718"/>
      <c r="BU33" s="718"/>
      <c r="BV33" s="718"/>
      <c r="BW33" s="718"/>
      <c r="BX33" s="719">
        <v>85.3</v>
      </c>
      <c r="BY33" s="718"/>
      <c r="BZ33" s="718"/>
      <c r="CA33" s="718"/>
      <c r="CB33" s="720"/>
      <c r="CD33" s="662" t="s">
        <v>318</v>
      </c>
      <c r="CE33" s="663"/>
      <c r="CF33" s="663"/>
      <c r="CG33" s="663"/>
      <c r="CH33" s="663"/>
      <c r="CI33" s="663"/>
      <c r="CJ33" s="663"/>
      <c r="CK33" s="663"/>
      <c r="CL33" s="663"/>
      <c r="CM33" s="663"/>
      <c r="CN33" s="663"/>
      <c r="CO33" s="663"/>
      <c r="CP33" s="663"/>
      <c r="CQ33" s="664"/>
      <c r="CR33" s="647">
        <v>13002512</v>
      </c>
      <c r="CS33" s="684"/>
      <c r="CT33" s="684"/>
      <c r="CU33" s="684"/>
      <c r="CV33" s="684"/>
      <c r="CW33" s="684"/>
      <c r="CX33" s="684"/>
      <c r="CY33" s="685"/>
      <c r="CZ33" s="652">
        <v>49.3</v>
      </c>
      <c r="DA33" s="682"/>
      <c r="DB33" s="682"/>
      <c r="DC33" s="686"/>
      <c r="DD33" s="656">
        <v>6437809</v>
      </c>
      <c r="DE33" s="684"/>
      <c r="DF33" s="684"/>
      <c r="DG33" s="684"/>
      <c r="DH33" s="684"/>
      <c r="DI33" s="684"/>
      <c r="DJ33" s="684"/>
      <c r="DK33" s="685"/>
      <c r="DL33" s="656">
        <v>4354226</v>
      </c>
      <c r="DM33" s="684"/>
      <c r="DN33" s="684"/>
      <c r="DO33" s="684"/>
      <c r="DP33" s="684"/>
      <c r="DQ33" s="684"/>
      <c r="DR33" s="684"/>
      <c r="DS33" s="684"/>
      <c r="DT33" s="684"/>
      <c r="DU33" s="684"/>
      <c r="DV33" s="685"/>
      <c r="DW33" s="652">
        <v>35</v>
      </c>
      <c r="DX33" s="682"/>
      <c r="DY33" s="682"/>
      <c r="DZ33" s="682"/>
      <c r="EA33" s="682"/>
      <c r="EB33" s="682"/>
      <c r="EC33" s="683"/>
    </row>
    <row r="34" spans="2:133" ht="11.25" customHeight="1" x14ac:dyDescent="0.15">
      <c r="B34" s="644" t="s">
        <v>319</v>
      </c>
      <c r="C34" s="645"/>
      <c r="D34" s="645"/>
      <c r="E34" s="645"/>
      <c r="F34" s="645"/>
      <c r="G34" s="645"/>
      <c r="H34" s="645"/>
      <c r="I34" s="645"/>
      <c r="J34" s="645"/>
      <c r="K34" s="645"/>
      <c r="L34" s="645"/>
      <c r="M34" s="645"/>
      <c r="N34" s="645"/>
      <c r="O34" s="645"/>
      <c r="P34" s="645"/>
      <c r="Q34" s="646"/>
      <c r="R34" s="647">
        <v>80532</v>
      </c>
      <c r="S34" s="648"/>
      <c r="T34" s="648"/>
      <c r="U34" s="648"/>
      <c r="V34" s="648"/>
      <c r="W34" s="648"/>
      <c r="X34" s="648"/>
      <c r="Y34" s="649"/>
      <c r="Z34" s="650">
        <v>0.3</v>
      </c>
      <c r="AA34" s="650"/>
      <c r="AB34" s="650"/>
      <c r="AC34" s="650"/>
      <c r="AD34" s="651" t="s">
        <v>137</v>
      </c>
      <c r="AE34" s="651"/>
      <c r="AF34" s="651"/>
      <c r="AG34" s="651"/>
      <c r="AH34" s="651"/>
      <c r="AI34" s="651"/>
      <c r="AJ34" s="651"/>
      <c r="AK34" s="651"/>
      <c r="AL34" s="652" t="s">
        <v>226</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3571834</v>
      </c>
      <c r="CS34" s="648"/>
      <c r="CT34" s="648"/>
      <c r="CU34" s="648"/>
      <c r="CV34" s="648"/>
      <c r="CW34" s="648"/>
      <c r="CX34" s="648"/>
      <c r="CY34" s="649"/>
      <c r="CZ34" s="652">
        <v>13.6</v>
      </c>
      <c r="DA34" s="682"/>
      <c r="DB34" s="682"/>
      <c r="DC34" s="686"/>
      <c r="DD34" s="656">
        <v>2322678</v>
      </c>
      <c r="DE34" s="648"/>
      <c r="DF34" s="648"/>
      <c r="DG34" s="648"/>
      <c r="DH34" s="648"/>
      <c r="DI34" s="648"/>
      <c r="DJ34" s="648"/>
      <c r="DK34" s="649"/>
      <c r="DL34" s="656">
        <v>2004312</v>
      </c>
      <c r="DM34" s="648"/>
      <c r="DN34" s="648"/>
      <c r="DO34" s="648"/>
      <c r="DP34" s="648"/>
      <c r="DQ34" s="648"/>
      <c r="DR34" s="648"/>
      <c r="DS34" s="648"/>
      <c r="DT34" s="648"/>
      <c r="DU34" s="648"/>
      <c r="DV34" s="649"/>
      <c r="DW34" s="652">
        <v>16.100000000000001</v>
      </c>
      <c r="DX34" s="682"/>
      <c r="DY34" s="682"/>
      <c r="DZ34" s="682"/>
      <c r="EA34" s="682"/>
      <c r="EB34" s="682"/>
      <c r="EC34" s="683"/>
    </row>
    <row r="35" spans="2:133" ht="11.25" customHeight="1" x14ac:dyDescent="0.15">
      <c r="B35" s="644" t="s">
        <v>321</v>
      </c>
      <c r="C35" s="645"/>
      <c r="D35" s="645"/>
      <c r="E35" s="645"/>
      <c r="F35" s="645"/>
      <c r="G35" s="645"/>
      <c r="H35" s="645"/>
      <c r="I35" s="645"/>
      <c r="J35" s="645"/>
      <c r="K35" s="645"/>
      <c r="L35" s="645"/>
      <c r="M35" s="645"/>
      <c r="N35" s="645"/>
      <c r="O35" s="645"/>
      <c r="P35" s="645"/>
      <c r="Q35" s="646"/>
      <c r="R35" s="647">
        <v>309789</v>
      </c>
      <c r="S35" s="648"/>
      <c r="T35" s="648"/>
      <c r="U35" s="648"/>
      <c r="V35" s="648"/>
      <c r="W35" s="648"/>
      <c r="X35" s="648"/>
      <c r="Y35" s="649"/>
      <c r="Z35" s="650">
        <v>1.1000000000000001</v>
      </c>
      <c r="AA35" s="650"/>
      <c r="AB35" s="650"/>
      <c r="AC35" s="650"/>
      <c r="AD35" s="651" t="s">
        <v>137</v>
      </c>
      <c r="AE35" s="651"/>
      <c r="AF35" s="651"/>
      <c r="AG35" s="651"/>
      <c r="AH35" s="651"/>
      <c r="AI35" s="651"/>
      <c r="AJ35" s="651"/>
      <c r="AK35" s="651"/>
      <c r="AL35" s="652" t="s">
        <v>137</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290343</v>
      </c>
      <c r="CS35" s="684"/>
      <c r="CT35" s="684"/>
      <c r="CU35" s="684"/>
      <c r="CV35" s="684"/>
      <c r="CW35" s="684"/>
      <c r="CX35" s="684"/>
      <c r="CY35" s="685"/>
      <c r="CZ35" s="652">
        <v>1.1000000000000001</v>
      </c>
      <c r="DA35" s="682"/>
      <c r="DB35" s="682"/>
      <c r="DC35" s="686"/>
      <c r="DD35" s="656">
        <v>190293</v>
      </c>
      <c r="DE35" s="684"/>
      <c r="DF35" s="684"/>
      <c r="DG35" s="684"/>
      <c r="DH35" s="684"/>
      <c r="DI35" s="684"/>
      <c r="DJ35" s="684"/>
      <c r="DK35" s="685"/>
      <c r="DL35" s="656">
        <v>15038</v>
      </c>
      <c r="DM35" s="684"/>
      <c r="DN35" s="684"/>
      <c r="DO35" s="684"/>
      <c r="DP35" s="684"/>
      <c r="DQ35" s="684"/>
      <c r="DR35" s="684"/>
      <c r="DS35" s="684"/>
      <c r="DT35" s="684"/>
      <c r="DU35" s="684"/>
      <c r="DV35" s="685"/>
      <c r="DW35" s="652">
        <v>0.1</v>
      </c>
      <c r="DX35" s="682"/>
      <c r="DY35" s="682"/>
      <c r="DZ35" s="682"/>
      <c r="EA35" s="682"/>
      <c r="EB35" s="682"/>
      <c r="EC35" s="683"/>
    </row>
    <row r="36" spans="2:133" ht="11.25" customHeight="1" x14ac:dyDescent="0.15">
      <c r="B36" s="644" t="s">
        <v>325</v>
      </c>
      <c r="C36" s="645"/>
      <c r="D36" s="645"/>
      <c r="E36" s="645"/>
      <c r="F36" s="645"/>
      <c r="G36" s="645"/>
      <c r="H36" s="645"/>
      <c r="I36" s="645"/>
      <c r="J36" s="645"/>
      <c r="K36" s="645"/>
      <c r="L36" s="645"/>
      <c r="M36" s="645"/>
      <c r="N36" s="645"/>
      <c r="O36" s="645"/>
      <c r="P36" s="645"/>
      <c r="Q36" s="646"/>
      <c r="R36" s="647">
        <v>818267</v>
      </c>
      <c r="S36" s="648"/>
      <c r="T36" s="648"/>
      <c r="U36" s="648"/>
      <c r="V36" s="648"/>
      <c r="W36" s="648"/>
      <c r="X36" s="648"/>
      <c r="Y36" s="649"/>
      <c r="Z36" s="650">
        <v>3</v>
      </c>
      <c r="AA36" s="650"/>
      <c r="AB36" s="650"/>
      <c r="AC36" s="650"/>
      <c r="AD36" s="651" t="s">
        <v>226</v>
      </c>
      <c r="AE36" s="651"/>
      <c r="AF36" s="651"/>
      <c r="AG36" s="651"/>
      <c r="AH36" s="651"/>
      <c r="AI36" s="651"/>
      <c r="AJ36" s="651"/>
      <c r="AK36" s="651"/>
      <c r="AL36" s="652" t="s">
        <v>137</v>
      </c>
      <c r="AM36" s="653"/>
      <c r="AN36" s="653"/>
      <c r="AO36" s="654"/>
      <c r="AP36" s="235"/>
      <c r="AQ36" s="721" t="s">
        <v>326</v>
      </c>
      <c r="AR36" s="722"/>
      <c r="AS36" s="722"/>
      <c r="AT36" s="722"/>
      <c r="AU36" s="722"/>
      <c r="AV36" s="722"/>
      <c r="AW36" s="722"/>
      <c r="AX36" s="722"/>
      <c r="AY36" s="723"/>
      <c r="AZ36" s="636">
        <v>1765623</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13703</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6508837</v>
      </c>
      <c r="CS36" s="648"/>
      <c r="CT36" s="648"/>
      <c r="CU36" s="648"/>
      <c r="CV36" s="648"/>
      <c r="CW36" s="648"/>
      <c r="CX36" s="648"/>
      <c r="CY36" s="649"/>
      <c r="CZ36" s="652">
        <v>24.7</v>
      </c>
      <c r="DA36" s="682"/>
      <c r="DB36" s="682"/>
      <c r="DC36" s="686"/>
      <c r="DD36" s="656">
        <v>2181465</v>
      </c>
      <c r="DE36" s="648"/>
      <c r="DF36" s="648"/>
      <c r="DG36" s="648"/>
      <c r="DH36" s="648"/>
      <c r="DI36" s="648"/>
      <c r="DJ36" s="648"/>
      <c r="DK36" s="649"/>
      <c r="DL36" s="656">
        <v>1083408</v>
      </c>
      <c r="DM36" s="648"/>
      <c r="DN36" s="648"/>
      <c r="DO36" s="648"/>
      <c r="DP36" s="648"/>
      <c r="DQ36" s="648"/>
      <c r="DR36" s="648"/>
      <c r="DS36" s="648"/>
      <c r="DT36" s="648"/>
      <c r="DU36" s="648"/>
      <c r="DV36" s="649"/>
      <c r="DW36" s="652">
        <v>8.6999999999999993</v>
      </c>
      <c r="DX36" s="682"/>
      <c r="DY36" s="682"/>
      <c r="DZ36" s="682"/>
      <c r="EA36" s="682"/>
      <c r="EB36" s="682"/>
      <c r="EC36" s="683"/>
    </row>
    <row r="37" spans="2:133" ht="11.25" customHeight="1" x14ac:dyDescent="0.15">
      <c r="B37" s="644" t="s">
        <v>329</v>
      </c>
      <c r="C37" s="645"/>
      <c r="D37" s="645"/>
      <c r="E37" s="645"/>
      <c r="F37" s="645"/>
      <c r="G37" s="645"/>
      <c r="H37" s="645"/>
      <c r="I37" s="645"/>
      <c r="J37" s="645"/>
      <c r="K37" s="645"/>
      <c r="L37" s="645"/>
      <c r="M37" s="645"/>
      <c r="N37" s="645"/>
      <c r="O37" s="645"/>
      <c r="P37" s="645"/>
      <c r="Q37" s="646"/>
      <c r="R37" s="647">
        <v>771983</v>
      </c>
      <c r="S37" s="648"/>
      <c r="T37" s="648"/>
      <c r="U37" s="648"/>
      <c r="V37" s="648"/>
      <c r="W37" s="648"/>
      <c r="X37" s="648"/>
      <c r="Y37" s="649"/>
      <c r="Z37" s="650">
        <v>2.9</v>
      </c>
      <c r="AA37" s="650"/>
      <c r="AB37" s="650"/>
      <c r="AC37" s="650"/>
      <c r="AD37" s="651" t="s">
        <v>137</v>
      </c>
      <c r="AE37" s="651"/>
      <c r="AF37" s="651"/>
      <c r="AG37" s="651"/>
      <c r="AH37" s="651"/>
      <c r="AI37" s="651"/>
      <c r="AJ37" s="651"/>
      <c r="AK37" s="651"/>
      <c r="AL37" s="652" t="s">
        <v>137</v>
      </c>
      <c r="AM37" s="653"/>
      <c r="AN37" s="653"/>
      <c r="AO37" s="654"/>
      <c r="AQ37" s="725" t="s">
        <v>330</v>
      </c>
      <c r="AR37" s="726"/>
      <c r="AS37" s="726"/>
      <c r="AT37" s="726"/>
      <c r="AU37" s="726"/>
      <c r="AV37" s="726"/>
      <c r="AW37" s="726"/>
      <c r="AX37" s="726"/>
      <c r="AY37" s="727"/>
      <c r="AZ37" s="647">
        <v>182677</v>
      </c>
      <c r="BA37" s="648"/>
      <c r="BB37" s="648"/>
      <c r="BC37" s="648"/>
      <c r="BD37" s="684"/>
      <c r="BE37" s="684"/>
      <c r="BF37" s="714"/>
      <c r="BG37" s="662" t="s">
        <v>331</v>
      </c>
      <c r="BH37" s="663"/>
      <c r="BI37" s="663"/>
      <c r="BJ37" s="663"/>
      <c r="BK37" s="663"/>
      <c r="BL37" s="663"/>
      <c r="BM37" s="663"/>
      <c r="BN37" s="663"/>
      <c r="BO37" s="663"/>
      <c r="BP37" s="663"/>
      <c r="BQ37" s="663"/>
      <c r="BR37" s="663"/>
      <c r="BS37" s="663"/>
      <c r="BT37" s="663"/>
      <c r="BU37" s="664"/>
      <c r="BV37" s="647">
        <v>-38069</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28932</v>
      </c>
      <c r="CS37" s="684"/>
      <c r="CT37" s="684"/>
      <c r="CU37" s="684"/>
      <c r="CV37" s="684"/>
      <c r="CW37" s="684"/>
      <c r="CX37" s="684"/>
      <c r="CY37" s="685"/>
      <c r="CZ37" s="652">
        <v>0.1</v>
      </c>
      <c r="DA37" s="682"/>
      <c r="DB37" s="682"/>
      <c r="DC37" s="686"/>
      <c r="DD37" s="656">
        <v>28932</v>
      </c>
      <c r="DE37" s="684"/>
      <c r="DF37" s="684"/>
      <c r="DG37" s="684"/>
      <c r="DH37" s="684"/>
      <c r="DI37" s="684"/>
      <c r="DJ37" s="684"/>
      <c r="DK37" s="685"/>
      <c r="DL37" s="656">
        <v>27353</v>
      </c>
      <c r="DM37" s="684"/>
      <c r="DN37" s="684"/>
      <c r="DO37" s="684"/>
      <c r="DP37" s="684"/>
      <c r="DQ37" s="684"/>
      <c r="DR37" s="684"/>
      <c r="DS37" s="684"/>
      <c r="DT37" s="684"/>
      <c r="DU37" s="684"/>
      <c r="DV37" s="685"/>
      <c r="DW37" s="652">
        <v>0.2</v>
      </c>
      <c r="DX37" s="682"/>
      <c r="DY37" s="682"/>
      <c r="DZ37" s="682"/>
      <c r="EA37" s="682"/>
      <c r="EB37" s="682"/>
      <c r="EC37" s="683"/>
    </row>
    <row r="38" spans="2:133" ht="11.25" customHeight="1" x14ac:dyDescent="0.15">
      <c r="B38" s="644" t="s">
        <v>333</v>
      </c>
      <c r="C38" s="645"/>
      <c r="D38" s="645"/>
      <c r="E38" s="645"/>
      <c r="F38" s="645"/>
      <c r="G38" s="645"/>
      <c r="H38" s="645"/>
      <c r="I38" s="645"/>
      <c r="J38" s="645"/>
      <c r="K38" s="645"/>
      <c r="L38" s="645"/>
      <c r="M38" s="645"/>
      <c r="N38" s="645"/>
      <c r="O38" s="645"/>
      <c r="P38" s="645"/>
      <c r="Q38" s="646"/>
      <c r="R38" s="647">
        <v>346225</v>
      </c>
      <c r="S38" s="648"/>
      <c r="T38" s="648"/>
      <c r="U38" s="648"/>
      <c r="V38" s="648"/>
      <c r="W38" s="648"/>
      <c r="X38" s="648"/>
      <c r="Y38" s="649"/>
      <c r="Z38" s="650">
        <v>1.3</v>
      </c>
      <c r="AA38" s="650"/>
      <c r="AB38" s="650"/>
      <c r="AC38" s="650"/>
      <c r="AD38" s="651">
        <v>13</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129446</v>
      </c>
      <c r="BA38" s="648"/>
      <c r="BB38" s="648"/>
      <c r="BC38" s="648"/>
      <c r="BD38" s="684"/>
      <c r="BE38" s="684"/>
      <c r="BF38" s="714"/>
      <c r="BG38" s="662" t="s">
        <v>335</v>
      </c>
      <c r="BH38" s="663"/>
      <c r="BI38" s="663"/>
      <c r="BJ38" s="663"/>
      <c r="BK38" s="663"/>
      <c r="BL38" s="663"/>
      <c r="BM38" s="663"/>
      <c r="BN38" s="663"/>
      <c r="BO38" s="663"/>
      <c r="BP38" s="663"/>
      <c r="BQ38" s="663"/>
      <c r="BR38" s="663"/>
      <c r="BS38" s="663"/>
      <c r="BT38" s="663"/>
      <c r="BU38" s="664"/>
      <c r="BV38" s="647">
        <v>4346</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1636177</v>
      </c>
      <c r="CS38" s="648"/>
      <c r="CT38" s="648"/>
      <c r="CU38" s="648"/>
      <c r="CV38" s="648"/>
      <c r="CW38" s="648"/>
      <c r="CX38" s="648"/>
      <c r="CY38" s="649"/>
      <c r="CZ38" s="652">
        <v>6.2</v>
      </c>
      <c r="DA38" s="682"/>
      <c r="DB38" s="682"/>
      <c r="DC38" s="686"/>
      <c r="DD38" s="656">
        <v>1336323</v>
      </c>
      <c r="DE38" s="648"/>
      <c r="DF38" s="648"/>
      <c r="DG38" s="648"/>
      <c r="DH38" s="648"/>
      <c r="DI38" s="648"/>
      <c r="DJ38" s="648"/>
      <c r="DK38" s="649"/>
      <c r="DL38" s="656">
        <v>1251468</v>
      </c>
      <c r="DM38" s="648"/>
      <c r="DN38" s="648"/>
      <c r="DO38" s="648"/>
      <c r="DP38" s="648"/>
      <c r="DQ38" s="648"/>
      <c r="DR38" s="648"/>
      <c r="DS38" s="648"/>
      <c r="DT38" s="648"/>
      <c r="DU38" s="648"/>
      <c r="DV38" s="649"/>
      <c r="DW38" s="652">
        <v>10</v>
      </c>
      <c r="DX38" s="682"/>
      <c r="DY38" s="682"/>
      <c r="DZ38" s="682"/>
      <c r="EA38" s="682"/>
      <c r="EB38" s="682"/>
      <c r="EC38" s="683"/>
    </row>
    <row r="39" spans="2:133" ht="11.25" customHeight="1" x14ac:dyDescent="0.15">
      <c r="B39" s="644" t="s">
        <v>337</v>
      </c>
      <c r="C39" s="645"/>
      <c r="D39" s="645"/>
      <c r="E39" s="645"/>
      <c r="F39" s="645"/>
      <c r="G39" s="645"/>
      <c r="H39" s="645"/>
      <c r="I39" s="645"/>
      <c r="J39" s="645"/>
      <c r="K39" s="645"/>
      <c r="L39" s="645"/>
      <c r="M39" s="645"/>
      <c r="N39" s="645"/>
      <c r="O39" s="645"/>
      <c r="P39" s="645"/>
      <c r="Q39" s="646"/>
      <c r="R39" s="647">
        <v>2196202</v>
      </c>
      <c r="S39" s="648"/>
      <c r="T39" s="648"/>
      <c r="U39" s="648"/>
      <c r="V39" s="648"/>
      <c r="W39" s="648"/>
      <c r="X39" s="648"/>
      <c r="Y39" s="649"/>
      <c r="Z39" s="650">
        <v>8.1</v>
      </c>
      <c r="AA39" s="650"/>
      <c r="AB39" s="650"/>
      <c r="AC39" s="650"/>
      <c r="AD39" s="651" t="s">
        <v>226</v>
      </c>
      <c r="AE39" s="651"/>
      <c r="AF39" s="651"/>
      <c r="AG39" s="651"/>
      <c r="AH39" s="651"/>
      <c r="AI39" s="651"/>
      <c r="AJ39" s="651"/>
      <c r="AK39" s="651"/>
      <c r="AL39" s="652" t="s">
        <v>137</v>
      </c>
      <c r="AM39" s="653"/>
      <c r="AN39" s="653"/>
      <c r="AO39" s="654"/>
      <c r="AQ39" s="725" t="s">
        <v>338</v>
      </c>
      <c r="AR39" s="726"/>
      <c r="AS39" s="726"/>
      <c r="AT39" s="726"/>
      <c r="AU39" s="726"/>
      <c r="AV39" s="726"/>
      <c r="AW39" s="726"/>
      <c r="AX39" s="726"/>
      <c r="AY39" s="727"/>
      <c r="AZ39" s="647">
        <v>28304</v>
      </c>
      <c r="BA39" s="648"/>
      <c r="BB39" s="648"/>
      <c r="BC39" s="648"/>
      <c r="BD39" s="684"/>
      <c r="BE39" s="684"/>
      <c r="BF39" s="714"/>
      <c r="BG39" s="662" t="s">
        <v>339</v>
      </c>
      <c r="BH39" s="663"/>
      <c r="BI39" s="663"/>
      <c r="BJ39" s="663"/>
      <c r="BK39" s="663"/>
      <c r="BL39" s="663"/>
      <c r="BM39" s="663"/>
      <c r="BN39" s="663"/>
      <c r="BO39" s="663"/>
      <c r="BP39" s="663"/>
      <c r="BQ39" s="663"/>
      <c r="BR39" s="663"/>
      <c r="BS39" s="663"/>
      <c r="BT39" s="663"/>
      <c r="BU39" s="664"/>
      <c r="BV39" s="647">
        <v>7297</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944785</v>
      </c>
      <c r="CS39" s="684"/>
      <c r="CT39" s="684"/>
      <c r="CU39" s="684"/>
      <c r="CV39" s="684"/>
      <c r="CW39" s="684"/>
      <c r="CX39" s="684"/>
      <c r="CY39" s="685"/>
      <c r="CZ39" s="652">
        <v>3.6</v>
      </c>
      <c r="DA39" s="682"/>
      <c r="DB39" s="682"/>
      <c r="DC39" s="686"/>
      <c r="DD39" s="656">
        <v>356514</v>
      </c>
      <c r="DE39" s="684"/>
      <c r="DF39" s="684"/>
      <c r="DG39" s="684"/>
      <c r="DH39" s="684"/>
      <c r="DI39" s="684"/>
      <c r="DJ39" s="684"/>
      <c r="DK39" s="685"/>
      <c r="DL39" s="656" t="s">
        <v>137</v>
      </c>
      <c r="DM39" s="684"/>
      <c r="DN39" s="684"/>
      <c r="DO39" s="684"/>
      <c r="DP39" s="684"/>
      <c r="DQ39" s="684"/>
      <c r="DR39" s="684"/>
      <c r="DS39" s="684"/>
      <c r="DT39" s="684"/>
      <c r="DU39" s="684"/>
      <c r="DV39" s="685"/>
      <c r="DW39" s="652" t="s">
        <v>226</v>
      </c>
      <c r="DX39" s="682"/>
      <c r="DY39" s="682"/>
      <c r="DZ39" s="682"/>
      <c r="EA39" s="682"/>
      <c r="EB39" s="682"/>
      <c r="EC39" s="683"/>
    </row>
    <row r="40" spans="2:133" ht="11.25" customHeight="1" x14ac:dyDescent="0.15">
      <c r="B40" s="644" t="s">
        <v>341</v>
      </c>
      <c r="C40" s="645"/>
      <c r="D40" s="645"/>
      <c r="E40" s="645"/>
      <c r="F40" s="645"/>
      <c r="G40" s="645"/>
      <c r="H40" s="645"/>
      <c r="I40" s="645"/>
      <c r="J40" s="645"/>
      <c r="K40" s="645"/>
      <c r="L40" s="645"/>
      <c r="M40" s="645"/>
      <c r="N40" s="645"/>
      <c r="O40" s="645"/>
      <c r="P40" s="645"/>
      <c r="Q40" s="646"/>
      <c r="R40" s="647" t="s">
        <v>137</v>
      </c>
      <c r="S40" s="648"/>
      <c r="T40" s="648"/>
      <c r="U40" s="648"/>
      <c r="V40" s="648"/>
      <c r="W40" s="648"/>
      <c r="X40" s="648"/>
      <c r="Y40" s="649"/>
      <c r="Z40" s="650" t="s">
        <v>137</v>
      </c>
      <c r="AA40" s="650"/>
      <c r="AB40" s="650"/>
      <c r="AC40" s="650"/>
      <c r="AD40" s="651" t="s">
        <v>226</v>
      </c>
      <c r="AE40" s="651"/>
      <c r="AF40" s="651"/>
      <c r="AG40" s="651"/>
      <c r="AH40" s="651"/>
      <c r="AI40" s="651"/>
      <c r="AJ40" s="651"/>
      <c r="AK40" s="651"/>
      <c r="AL40" s="652" t="s">
        <v>137</v>
      </c>
      <c r="AM40" s="653"/>
      <c r="AN40" s="653"/>
      <c r="AO40" s="654"/>
      <c r="AQ40" s="725" t="s">
        <v>342</v>
      </c>
      <c r="AR40" s="726"/>
      <c r="AS40" s="726"/>
      <c r="AT40" s="726"/>
      <c r="AU40" s="726"/>
      <c r="AV40" s="726"/>
      <c r="AW40" s="726"/>
      <c r="AX40" s="726"/>
      <c r="AY40" s="727"/>
      <c r="AZ40" s="647" t="s">
        <v>226</v>
      </c>
      <c r="BA40" s="648"/>
      <c r="BB40" s="648"/>
      <c r="BC40" s="648"/>
      <c r="BD40" s="684"/>
      <c r="BE40" s="684"/>
      <c r="BF40" s="714"/>
      <c r="BG40" s="734" t="s">
        <v>343</v>
      </c>
      <c r="BH40" s="735"/>
      <c r="BI40" s="735"/>
      <c r="BJ40" s="735"/>
      <c r="BK40" s="735"/>
      <c r="BL40" s="236"/>
      <c r="BM40" s="663" t="s">
        <v>344</v>
      </c>
      <c r="BN40" s="663"/>
      <c r="BO40" s="663"/>
      <c r="BP40" s="663"/>
      <c r="BQ40" s="663"/>
      <c r="BR40" s="663"/>
      <c r="BS40" s="663"/>
      <c r="BT40" s="663"/>
      <c r="BU40" s="664"/>
      <c r="BV40" s="647">
        <v>89</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50536</v>
      </c>
      <c r="CS40" s="648"/>
      <c r="CT40" s="648"/>
      <c r="CU40" s="648"/>
      <c r="CV40" s="648"/>
      <c r="CW40" s="648"/>
      <c r="CX40" s="648"/>
      <c r="CY40" s="649"/>
      <c r="CZ40" s="652">
        <v>0.2</v>
      </c>
      <c r="DA40" s="682"/>
      <c r="DB40" s="682"/>
      <c r="DC40" s="686"/>
      <c r="DD40" s="656">
        <v>50536</v>
      </c>
      <c r="DE40" s="648"/>
      <c r="DF40" s="648"/>
      <c r="DG40" s="648"/>
      <c r="DH40" s="648"/>
      <c r="DI40" s="648"/>
      <c r="DJ40" s="648"/>
      <c r="DK40" s="649"/>
      <c r="DL40" s="656" t="s">
        <v>226</v>
      </c>
      <c r="DM40" s="648"/>
      <c r="DN40" s="648"/>
      <c r="DO40" s="648"/>
      <c r="DP40" s="648"/>
      <c r="DQ40" s="648"/>
      <c r="DR40" s="648"/>
      <c r="DS40" s="648"/>
      <c r="DT40" s="648"/>
      <c r="DU40" s="648"/>
      <c r="DV40" s="649"/>
      <c r="DW40" s="652" t="s">
        <v>226</v>
      </c>
      <c r="DX40" s="682"/>
      <c r="DY40" s="682"/>
      <c r="DZ40" s="682"/>
      <c r="EA40" s="682"/>
      <c r="EB40" s="682"/>
      <c r="EC40" s="683"/>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137</v>
      </c>
      <c r="S41" s="648"/>
      <c r="T41" s="648"/>
      <c r="U41" s="648"/>
      <c r="V41" s="648"/>
      <c r="W41" s="648"/>
      <c r="X41" s="648"/>
      <c r="Y41" s="649"/>
      <c r="Z41" s="650" t="s">
        <v>137</v>
      </c>
      <c r="AA41" s="650"/>
      <c r="AB41" s="650"/>
      <c r="AC41" s="650"/>
      <c r="AD41" s="651" t="s">
        <v>226</v>
      </c>
      <c r="AE41" s="651"/>
      <c r="AF41" s="651"/>
      <c r="AG41" s="651"/>
      <c r="AH41" s="651"/>
      <c r="AI41" s="651"/>
      <c r="AJ41" s="651"/>
      <c r="AK41" s="651"/>
      <c r="AL41" s="652" t="s">
        <v>137</v>
      </c>
      <c r="AM41" s="653"/>
      <c r="AN41" s="653"/>
      <c r="AO41" s="654"/>
      <c r="AQ41" s="725" t="s">
        <v>347</v>
      </c>
      <c r="AR41" s="726"/>
      <c r="AS41" s="726"/>
      <c r="AT41" s="726"/>
      <c r="AU41" s="726"/>
      <c r="AV41" s="726"/>
      <c r="AW41" s="726"/>
      <c r="AX41" s="726"/>
      <c r="AY41" s="727"/>
      <c r="AZ41" s="647">
        <v>346008</v>
      </c>
      <c r="BA41" s="648"/>
      <c r="BB41" s="648"/>
      <c r="BC41" s="648"/>
      <c r="BD41" s="684"/>
      <c r="BE41" s="684"/>
      <c r="BF41" s="714"/>
      <c r="BG41" s="734"/>
      <c r="BH41" s="735"/>
      <c r="BI41" s="735"/>
      <c r="BJ41" s="735"/>
      <c r="BK41" s="735"/>
      <c r="BL41" s="236"/>
      <c r="BM41" s="663" t="s">
        <v>348</v>
      </c>
      <c r="BN41" s="663"/>
      <c r="BO41" s="663"/>
      <c r="BP41" s="663"/>
      <c r="BQ41" s="663"/>
      <c r="BR41" s="663"/>
      <c r="BS41" s="663"/>
      <c r="BT41" s="663"/>
      <c r="BU41" s="664"/>
      <c r="BV41" s="647" t="s">
        <v>226</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137</v>
      </c>
      <c r="CS41" s="684"/>
      <c r="CT41" s="684"/>
      <c r="CU41" s="684"/>
      <c r="CV41" s="684"/>
      <c r="CW41" s="684"/>
      <c r="CX41" s="684"/>
      <c r="CY41" s="685"/>
      <c r="CZ41" s="652" t="s">
        <v>137</v>
      </c>
      <c r="DA41" s="682"/>
      <c r="DB41" s="682"/>
      <c r="DC41" s="686"/>
      <c r="DD41" s="656" t="s">
        <v>137</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v>351978</v>
      </c>
      <c r="S42" s="648"/>
      <c r="T42" s="648"/>
      <c r="U42" s="648"/>
      <c r="V42" s="648"/>
      <c r="W42" s="648"/>
      <c r="X42" s="648"/>
      <c r="Y42" s="649"/>
      <c r="Z42" s="650">
        <v>1.3</v>
      </c>
      <c r="AA42" s="650"/>
      <c r="AB42" s="650"/>
      <c r="AC42" s="650"/>
      <c r="AD42" s="651" t="s">
        <v>137</v>
      </c>
      <c r="AE42" s="651"/>
      <c r="AF42" s="651"/>
      <c r="AG42" s="651"/>
      <c r="AH42" s="651"/>
      <c r="AI42" s="651"/>
      <c r="AJ42" s="651"/>
      <c r="AK42" s="651"/>
      <c r="AL42" s="652" t="s">
        <v>226</v>
      </c>
      <c r="AM42" s="653"/>
      <c r="AN42" s="653"/>
      <c r="AO42" s="654"/>
      <c r="AQ42" s="746" t="s">
        <v>351</v>
      </c>
      <c r="AR42" s="747"/>
      <c r="AS42" s="747"/>
      <c r="AT42" s="747"/>
      <c r="AU42" s="747"/>
      <c r="AV42" s="747"/>
      <c r="AW42" s="747"/>
      <c r="AX42" s="747"/>
      <c r="AY42" s="748"/>
      <c r="AZ42" s="738">
        <v>1079188</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345</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3816633</v>
      </c>
      <c r="CS42" s="648"/>
      <c r="CT42" s="648"/>
      <c r="CU42" s="648"/>
      <c r="CV42" s="648"/>
      <c r="CW42" s="648"/>
      <c r="CX42" s="648"/>
      <c r="CY42" s="649"/>
      <c r="CZ42" s="652">
        <v>14.5</v>
      </c>
      <c r="DA42" s="653"/>
      <c r="DB42" s="653"/>
      <c r="DC42" s="665"/>
      <c r="DD42" s="656">
        <v>683939</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354</v>
      </c>
      <c r="C43" s="697"/>
      <c r="D43" s="697"/>
      <c r="E43" s="697"/>
      <c r="F43" s="697"/>
      <c r="G43" s="697"/>
      <c r="H43" s="697"/>
      <c r="I43" s="697"/>
      <c r="J43" s="697"/>
      <c r="K43" s="697"/>
      <c r="L43" s="697"/>
      <c r="M43" s="697"/>
      <c r="N43" s="697"/>
      <c r="O43" s="697"/>
      <c r="P43" s="697"/>
      <c r="Q43" s="698"/>
      <c r="R43" s="738">
        <v>27034681</v>
      </c>
      <c r="S43" s="739"/>
      <c r="T43" s="739"/>
      <c r="U43" s="739"/>
      <c r="V43" s="739"/>
      <c r="W43" s="739"/>
      <c r="X43" s="739"/>
      <c r="Y43" s="740"/>
      <c r="Z43" s="741">
        <v>100</v>
      </c>
      <c r="AA43" s="741"/>
      <c r="AB43" s="741"/>
      <c r="AC43" s="741"/>
      <c r="AD43" s="742">
        <v>12104077</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34420</v>
      </c>
      <c r="CS43" s="684"/>
      <c r="CT43" s="684"/>
      <c r="CU43" s="684"/>
      <c r="CV43" s="684"/>
      <c r="CW43" s="684"/>
      <c r="CX43" s="684"/>
      <c r="CY43" s="685"/>
      <c r="CZ43" s="652">
        <v>0.1</v>
      </c>
      <c r="DA43" s="682"/>
      <c r="DB43" s="682"/>
      <c r="DC43" s="686"/>
      <c r="DD43" s="656">
        <v>34420</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356</v>
      </c>
      <c r="CG44" s="645"/>
      <c r="CH44" s="645"/>
      <c r="CI44" s="645"/>
      <c r="CJ44" s="645"/>
      <c r="CK44" s="645"/>
      <c r="CL44" s="645"/>
      <c r="CM44" s="645"/>
      <c r="CN44" s="645"/>
      <c r="CO44" s="645"/>
      <c r="CP44" s="645"/>
      <c r="CQ44" s="646"/>
      <c r="CR44" s="647">
        <v>3215603</v>
      </c>
      <c r="CS44" s="648"/>
      <c r="CT44" s="648"/>
      <c r="CU44" s="648"/>
      <c r="CV44" s="648"/>
      <c r="CW44" s="648"/>
      <c r="CX44" s="648"/>
      <c r="CY44" s="649"/>
      <c r="CZ44" s="652">
        <v>12.2</v>
      </c>
      <c r="DA44" s="653"/>
      <c r="DB44" s="653"/>
      <c r="DC44" s="665"/>
      <c r="DD44" s="656">
        <v>569831</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1472628</v>
      </c>
      <c r="CS45" s="684"/>
      <c r="CT45" s="684"/>
      <c r="CU45" s="684"/>
      <c r="CV45" s="684"/>
      <c r="CW45" s="684"/>
      <c r="CX45" s="684"/>
      <c r="CY45" s="685"/>
      <c r="CZ45" s="652">
        <v>5.6</v>
      </c>
      <c r="DA45" s="682"/>
      <c r="DB45" s="682"/>
      <c r="DC45" s="686"/>
      <c r="DD45" s="656">
        <v>45667</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1669877</v>
      </c>
      <c r="CS46" s="648"/>
      <c r="CT46" s="648"/>
      <c r="CU46" s="648"/>
      <c r="CV46" s="648"/>
      <c r="CW46" s="648"/>
      <c r="CX46" s="648"/>
      <c r="CY46" s="649"/>
      <c r="CZ46" s="652">
        <v>6.3</v>
      </c>
      <c r="DA46" s="653"/>
      <c r="DB46" s="653"/>
      <c r="DC46" s="665"/>
      <c r="DD46" s="656">
        <v>461009</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601030</v>
      </c>
      <c r="CS47" s="684"/>
      <c r="CT47" s="684"/>
      <c r="CU47" s="684"/>
      <c r="CV47" s="684"/>
      <c r="CW47" s="684"/>
      <c r="CX47" s="684"/>
      <c r="CY47" s="685"/>
      <c r="CZ47" s="652">
        <v>2.2999999999999998</v>
      </c>
      <c r="DA47" s="682"/>
      <c r="DB47" s="682"/>
      <c r="DC47" s="686"/>
      <c r="DD47" s="656">
        <v>114108</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226</v>
      </c>
      <c r="CS48" s="648"/>
      <c r="CT48" s="648"/>
      <c r="CU48" s="648"/>
      <c r="CV48" s="648"/>
      <c r="CW48" s="648"/>
      <c r="CX48" s="648"/>
      <c r="CY48" s="649"/>
      <c r="CZ48" s="652" t="s">
        <v>226</v>
      </c>
      <c r="DA48" s="653"/>
      <c r="DB48" s="653"/>
      <c r="DC48" s="665"/>
      <c r="DD48" s="656" t="s">
        <v>226</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364</v>
      </c>
      <c r="CE49" s="697"/>
      <c r="CF49" s="697"/>
      <c r="CG49" s="697"/>
      <c r="CH49" s="697"/>
      <c r="CI49" s="697"/>
      <c r="CJ49" s="697"/>
      <c r="CK49" s="697"/>
      <c r="CL49" s="697"/>
      <c r="CM49" s="697"/>
      <c r="CN49" s="697"/>
      <c r="CO49" s="697"/>
      <c r="CP49" s="697"/>
      <c r="CQ49" s="698"/>
      <c r="CR49" s="738">
        <v>26358945</v>
      </c>
      <c r="CS49" s="718"/>
      <c r="CT49" s="718"/>
      <c r="CU49" s="718"/>
      <c r="CV49" s="718"/>
      <c r="CW49" s="718"/>
      <c r="CX49" s="718"/>
      <c r="CY49" s="749"/>
      <c r="CZ49" s="743">
        <v>100</v>
      </c>
      <c r="DA49" s="750"/>
      <c r="DB49" s="750"/>
      <c r="DC49" s="751"/>
      <c r="DD49" s="752">
        <v>14144770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Y+btZCIdyj9bZpRcUPWL7dN5Mdz73OjWKGmT8AHYVOQqLdzTYLuKyyG+BXqBDdtGWeN4DfnB4VfDk37fcEwsbA==" saltValue="Ecj2drkXP9FCZTNrI8NoY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08" zoomScale="85" zoomScaleNormal="85" zoomScaleSheetLayoutView="70" workbookViewId="0">
      <selection activeCell="V29" sqref="V29:Z2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26953</v>
      </c>
      <c r="R7" s="783"/>
      <c r="S7" s="783"/>
      <c r="T7" s="783"/>
      <c r="U7" s="783"/>
      <c r="V7" s="783">
        <v>26285</v>
      </c>
      <c r="W7" s="783"/>
      <c r="X7" s="783"/>
      <c r="Y7" s="783"/>
      <c r="Z7" s="783"/>
      <c r="AA7" s="783">
        <v>668</v>
      </c>
      <c r="AB7" s="783"/>
      <c r="AC7" s="783"/>
      <c r="AD7" s="783"/>
      <c r="AE7" s="784"/>
      <c r="AF7" s="785">
        <v>445</v>
      </c>
      <c r="AG7" s="786"/>
      <c r="AH7" s="786"/>
      <c r="AI7" s="786"/>
      <c r="AJ7" s="787"/>
      <c r="AK7" s="822">
        <v>809</v>
      </c>
      <c r="AL7" s="823"/>
      <c r="AM7" s="823"/>
      <c r="AN7" s="823"/>
      <c r="AO7" s="823"/>
      <c r="AP7" s="823">
        <v>27229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594</v>
      </c>
      <c r="BT7" s="827"/>
      <c r="BU7" s="827"/>
      <c r="BV7" s="827"/>
      <c r="BW7" s="827"/>
      <c r="BX7" s="827"/>
      <c r="BY7" s="827"/>
      <c r="BZ7" s="827"/>
      <c r="CA7" s="827"/>
      <c r="CB7" s="827"/>
      <c r="CC7" s="827"/>
      <c r="CD7" s="827"/>
      <c r="CE7" s="827"/>
      <c r="CF7" s="827"/>
      <c r="CG7" s="828"/>
      <c r="CH7" s="819">
        <v>-14</v>
      </c>
      <c r="CI7" s="820"/>
      <c r="CJ7" s="820"/>
      <c r="CK7" s="820"/>
      <c r="CL7" s="821"/>
      <c r="CM7" s="819">
        <v>33</v>
      </c>
      <c r="CN7" s="820"/>
      <c r="CO7" s="820"/>
      <c r="CP7" s="820"/>
      <c r="CQ7" s="821"/>
      <c r="CR7" s="819">
        <v>10</v>
      </c>
      <c r="CS7" s="820"/>
      <c r="CT7" s="820"/>
      <c r="CU7" s="820"/>
      <c r="CV7" s="821"/>
      <c r="CW7" s="819" t="s">
        <v>601</v>
      </c>
      <c r="CX7" s="820"/>
      <c r="CY7" s="820"/>
      <c r="CZ7" s="820"/>
      <c r="DA7" s="821"/>
      <c r="DB7" s="819" t="s">
        <v>584</v>
      </c>
      <c r="DC7" s="820"/>
      <c r="DD7" s="820"/>
      <c r="DE7" s="820"/>
      <c r="DF7" s="821"/>
      <c r="DG7" s="819" t="s">
        <v>584</v>
      </c>
      <c r="DH7" s="820"/>
      <c r="DI7" s="820"/>
      <c r="DJ7" s="820"/>
      <c r="DK7" s="821"/>
      <c r="DL7" s="819" t="s">
        <v>584</v>
      </c>
      <c r="DM7" s="820"/>
      <c r="DN7" s="820"/>
      <c r="DO7" s="820"/>
      <c r="DP7" s="821"/>
      <c r="DQ7" s="819" t="s">
        <v>584</v>
      </c>
      <c r="DR7" s="820"/>
      <c r="DS7" s="820"/>
      <c r="DT7" s="820"/>
      <c r="DU7" s="821"/>
      <c r="DV7" s="800"/>
      <c r="DW7" s="801"/>
      <c r="DX7" s="801"/>
      <c r="DY7" s="801"/>
      <c r="DZ7" s="802"/>
      <c r="EA7" s="256"/>
    </row>
    <row r="8" spans="1:131" s="257" customFormat="1" ht="26.25" customHeight="1" x14ac:dyDescent="0.15">
      <c r="A8" s="263">
        <v>2</v>
      </c>
      <c r="B8" s="803" t="s">
        <v>388</v>
      </c>
      <c r="C8" s="804"/>
      <c r="D8" s="804"/>
      <c r="E8" s="804"/>
      <c r="F8" s="804"/>
      <c r="G8" s="804"/>
      <c r="H8" s="804"/>
      <c r="I8" s="804"/>
      <c r="J8" s="804"/>
      <c r="K8" s="804"/>
      <c r="L8" s="804"/>
      <c r="M8" s="804"/>
      <c r="N8" s="804"/>
      <c r="O8" s="804"/>
      <c r="P8" s="805"/>
      <c r="Q8" s="806">
        <v>126</v>
      </c>
      <c r="R8" s="807"/>
      <c r="S8" s="807"/>
      <c r="T8" s="807"/>
      <c r="U8" s="807"/>
      <c r="V8" s="807">
        <v>119</v>
      </c>
      <c r="W8" s="807"/>
      <c r="X8" s="807"/>
      <c r="Y8" s="807"/>
      <c r="Z8" s="807"/>
      <c r="AA8" s="807">
        <v>7</v>
      </c>
      <c r="AB8" s="807"/>
      <c r="AC8" s="807"/>
      <c r="AD8" s="807"/>
      <c r="AE8" s="808"/>
      <c r="AF8" s="809">
        <v>7</v>
      </c>
      <c r="AG8" s="810"/>
      <c r="AH8" s="810"/>
      <c r="AI8" s="810"/>
      <c r="AJ8" s="811"/>
      <c r="AK8" s="812">
        <v>9</v>
      </c>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595</v>
      </c>
      <c r="BT8" s="817"/>
      <c r="BU8" s="817"/>
      <c r="BV8" s="817"/>
      <c r="BW8" s="817"/>
      <c r="BX8" s="817"/>
      <c r="BY8" s="817"/>
      <c r="BZ8" s="817"/>
      <c r="CA8" s="817"/>
      <c r="CB8" s="817"/>
      <c r="CC8" s="817"/>
      <c r="CD8" s="817"/>
      <c r="CE8" s="817"/>
      <c r="CF8" s="817"/>
      <c r="CG8" s="818"/>
      <c r="CH8" s="829">
        <v>1</v>
      </c>
      <c r="CI8" s="830"/>
      <c r="CJ8" s="830"/>
      <c r="CK8" s="830"/>
      <c r="CL8" s="831"/>
      <c r="CM8" s="829">
        <v>0</v>
      </c>
      <c r="CN8" s="830"/>
      <c r="CO8" s="830"/>
      <c r="CP8" s="830"/>
      <c r="CQ8" s="831"/>
      <c r="CR8" s="829">
        <v>5</v>
      </c>
      <c r="CS8" s="830"/>
      <c r="CT8" s="830"/>
      <c r="CU8" s="830"/>
      <c r="CV8" s="831"/>
      <c r="CW8" s="829" t="s">
        <v>601</v>
      </c>
      <c r="CX8" s="830"/>
      <c r="CY8" s="830"/>
      <c r="CZ8" s="830"/>
      <c r="DA8" s="831"/>
      <c r="DB8" s="829" t="s">
        <v>584</v>
      </c>
      <c r="DC8" s="830"/>
      <c r="DD8" s="830"/>
      <c r="DE8" s="830"/>
      <c r="DF8" s="831"/>
      <c r="DG8" s="829" t="s">
        <v>584</v>
      </c>
      <c r="DH8" s="830"/>
      <c r="DI8" s="830"/>
      <c r="DJ8" s="830"/>
      <c r="DK8" s="831"/>
      <c r="DL8" s="829" t="s">
        <v>584</v>
      </c>
      <c r="DM8" s="830"/>
      <c r="DN8" s="830"/>
      <c r="DO8" s="830"/>
      <c r="DP8" s="831"/>
      <c r="DQ8" s="829" t="s">
        <v>584</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596</v>
      </c>
      <c r="BT9" s="817"/>
      <c r="BU9" s="817"/>
      <c r="BV9" s="817"/>
      <c r="BW9" s="817"/>
      <c r="BX9" s="817"/>
      <c r="BY9" s="817"/>
      <c r="BZ9" s="817"/>
      <c r="CA9" s="817"/>
      <c r="CB9" s="817"/>
      <c r="CC9" s="817"/>
      <c r="CD9" s="817"/>
      <c r="CE9" s="817"/>
      <c r="CF9" s="817"/>
      <c r="CG9" s="818"/>
      <c r="CH9" s="829">
        <v>6</v>
      </c>
      <c r="CI9" s="830"/>
      <c r="CJ9" s="830"/>
      <c r="CK9" s="830"/>
      <c r="CL9" s="831"/>
      <c r="CM9" s="829">
        <v>61</v>
      </c>
      <c r="CN9" s="830"/>
      <c r="CO9" s="830"/>
      <c r="CP9" s="830"/>
      <c r="CQ9" s="831"/>
      <c r="CR9" s="829">
        <v>26</v>
      </c>
      <c r="CS9" s="830"/>
      <c r="CT9" s="830"/>
      <c r="CU9" s="830"/>
      <c r="CV9" s="831"/>
      <c r="CW9" s="829" t="s">
        <v>601</v>
      </c>
      <c r="CX9" s="830"/>
      <c r="CY9" s="830"/>
      <c r="CZ9" s="830"/>
      <c r="DA9" s="831"/>
      <c r="DB9" s="829" t="s">
        <v>584</v>
      </c>
      <c r="DC9" s="830"/>
      <c r="DD9" s="830"/>
      <c r="DE9" s="830"/>
      <c r="DF9" s="831"/>
      <c r="DG9" s="829" t="s">
        <v>584</v>
      </c>
      <c r="DH9" s="830"/>
      <c r="DI9" s="830"/>
      <c r="DJ9" s="830"/>
      <c r="DK9" s="831"/>
      <c r="DL9" s="829" t="s">
        <v>584</v>
      </c>
      <c r="DM9" s="830"/>
      <c r="DN9" s="830"/>
      <c r="DO9" s="830"/>
      <c r="DP9" s="831"/>
      <c r="DQ9" s="829" t="s">
        <v>584</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597</v>
      </c>
      <c r="BT10" s="817"/>
      <c r="BU10" s="817"/>
      <c r="BV10" s="817"/>
      <c r="BW10" s="817"/>
      <c r="BX10" s="817"/>
      <c r="BY10" s="817"/>
      <c r="BZ10" s="817"/>
      <c r="CA10" s="817"/>
      <c r="CB10" s="817"/>
      <c r="CC10" s="817"/>
      <c r="CD10" s="817"/>
      <c r="CE10" s="817"/>
      <c r="CF10" s="817"/>
      <c r="CG10" s="818"/>
      <c r="CH10" s="829">
        <v>0</v>
      </c>
      <c r="CI10" s="830"/>
      <c r="CJ10" s="830"/>
      <c r="CK10" s="830"/>
      <c r="CL10" s="831"/>
      <c r="CM10" s="829">
        <v>14</v>
      </c>
      <c r="CN10" s="830"/>
      <c r="CO10" s="830"/>
      <c r="CP10" s="830"/>
      <c r="CQ10" s="831"/>
      <c r="CR10" s="829">
        <v>5</v>
      </c>
      <c r="CS10" s="830"/>
      <c r="CT10" s="830"/>
      <c r="CU10" s="830"/>
      <c r="CV10" s="831"/>
      <c r="CW10" s="829" t="s">
        <v>601</v>
      </c>
      <c r="CX10" s="830"/>
      <c r="CY10" s="830"/>
      <c r="CZ10" s="830"/>
      <c r="DA10" s="831"/>
      <c r="DB10" s="829" t="s">
        <v>584</v>
      </c>
      <c r="DC10" s="830"/>
      <c r="DD10" s="830"/>
      <c r="DE10" s="830"/>
      <c r="DF10" s="831"/>
      <c r="DG10" s="829" t="s">
        <v>584</v>
      </c>
      <c r="DH10" s="830"/>
      <c r="DI10" s="830"/>
      <c r="DJ10" s="830"/>
      <c r="DK10" s="831"/>
      <c r="DL10" s="829" t="s">
        <v>584</v>
      </c>
      <c r="DM10" s="830"/>
      <c r="DN10" s="830"/>
      <c r="DO10" s="830"/>
      <c r="DP10" s="831"/>
      <c r="DQ10" s="829" t="s">
        <v>584</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598</v>
      </c>
      <c r="BT11" s="817"/>
      <c r="BU11" s="817"/>
      <c r="BV11" s="817"/>
      <c r="BW11" s="817"/>
      <c r="BX11" s="817"/>
      <c r="BY11" s="817"/>
      <c r="BZ11" s="817"/>
      <c r="CA11" s="817"/>
      <c r="CB11" s="817"/>
      <c r="CC11" s="817"/>
      <c r="CD11" s="817"/>
      <c r="CE11" s="817"/>
      <c r="CF11" s="817"/>
      <c r="CG11" s="818"/>
      <c r="CH11" s="829">
        <v>1</v>
      </c>
      <c r="CI11" s="830"/>
      <c r="CJ11" s="830"/>
      <c r="CK11" s="830"/>
      <c r="CL11" s="831"/>
      <c r="CM11" s="829">
        <v>33</v>
      </c>
      <c r="CN11" s="830"/>
      <c r="CO11" s="830"/>
      <c r="CP11" s="830"/>
      <c r="CQ11" s="831"/>
      <c r="CR11" s="829">
        <v>1</v>
      </c>
      <c r="CS11" s="830"/>
      <c r="CT11" s="830"/>
      <c r="CU11" s="830"/>
      <c r="CV11" s="831"/>
      <c r="CW11" s="829" t="s">
        <v>601</v>
      </c>
      <c r="CX11" s="830"/>
      <c r="CY11" s="830"/>
      <c r="CZ11" s="830"/>
      <c r="DA11" s="831"/>
      <c r="DB11" s="829" t="s">
        <v>584</v>
      </c>
      <c r="DC11" s="830"/>
      <c r="DD11" s="830"/>
      <c r="DE11" s="830"/>
      <c r="DF11" s="831"/>
      <c r="DG11" s="829" t="s">
        <v>584</v>
      </c>
      <c r="DH11" s="830"/>
      <c r="DI11" s="830"/>
      <c r="DJ11" s="830"/>
      <c r="DK11" s="831"/>
      <c r="DL11" s="829" t="s">
        <v>584</v>
      </c>
      <c r="DM11" s="830"/>
      <c r="DN11" s="830"/>
      <c r="DO11" s="830"/>
      <c r="DP11" s="831"/>
      <c r="DQ11" s="829" t="s">
        <v>584</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599</v>
      </c>
      <c r="BT12" s="817"/>
      <c r="BU12" s="817"/>
      <c r="BV12" s="817"/>
      <c r="BW12" s="817"/>
      <c r="BX12" s="817"/>
      <c r="BY12" s="817"/>
      <c r="BZ12" s="817"/>
      <c r="CA12" s="817"/>
      <c r="CB12" s="817"/>
      <c r="CC12" s="817"/>
      <c r="CD12" s="817"/>
      <c r="CE12" s="817"/>
      <c r="CF12" s="817"/>
      <c r="CG12" s="818"/>
      <c r="CH12" s="829">
        <v>7</v>
      </c>
      <c r="CI12" s="830"/>
      <c r="CJ12" s="830"/>
      <c r="CK12" s="830"/>
      <c r="CL12" s="831"/>
      <c r="CM12" s="829">
        <v>23</v>
      </c>
      <c r="CN12" s="830"/>
      <c r="CO12" s="830"/>
      <c r="CP12" s="830"/>
      <c r="CQ12" s="831"/>
      <c r="CR12" s="829">
        <v>10</v>
      </c>
      <c r="CS12" s="830"/>
      <c r="CT12" s="830"/>
      <c r="CU12" s="830"/>
      <c r="CV12" s="831"/>
      <c r="CW12" s="829">
        <v>39</v>
      </c>
      <c r="CX12" s="830"/>
      <c r="CY12" s="830"/>
      <c r="CZ12" s="830"/>
      <c r="DA12" s="831"/>
      <c r="DB12" s="829" t="s">
        <v>584</v>
      </c>
      <c r="DC12" s="830"/>
      <c r="DD12" s="830"/>
      <c r="DE12" s="830"/>
      <c r="DF12" s="831"/>
      <c r="DG12" s="829" t="s">
        <v>584</v>
      </c>
      <c r="DH12" s="830"/>
      <c r="DI12" s="830"/>
      <c r="DJ12" s="830"/>
      <c r="DK12" s="831"/>
      <c r="DL12" s="829" t="s">
        <v>584</v>
      </c>
      <c r="DM12" s="830"/>
      <c r="DN12" s="830"/>
      <c r="DO12" s="830"/>
      <c r="DP12" s="831"/>
      <c r="DQ12" s="829" t="s">
        <v>584</v>
      </c>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600</v>
      </c>
      <c r="BT13" s="817"/>
      <c r="BU13" s="817"/>
      <c r="BV13" s="817"/>
      <c r="BW13" s="817"/>
      <c r="BX13" s="817"/>
      <c r="BY13" s="817"/>
      <c r="BZ13" s="817"/>
      <c r="CA13" s="817"/>
      <c r="CB13" s="817"/>
      <c r="CC13" s="817"/>
      <c r="CD13" s="817"/>
      <c r="CE13" s="817"/>
      <c r="CF13" s="817"/>
      <c r="CG13" s="818"/>
      <c r="CH13" s="829">
        <v>5</v>
      </c>
      <c r="CI13" s="830"/>
      <c r="CJ13" s="830"/>
      <c r="CK13" s="830"/>
      <c r="CL13" s="831"/>
      <c r="CM13" s="829">
        <v>-2</v>
      </c>
      <c r="CN13" s="830"/>
      <c r="CO13" s="830"/>
      <c r="CP13" s="830"/>
      <c r="CQ13" s="831"/>
      <c r="CR13" s="829">
        <v>0</v>
      </c>
      <c r="CS13" s="830"/>
      <c r="CT13" s="830"/>
      <c r="CU13" s="830"/>
      <c r="CV13" s="831"/>
      <c r="CW13" s="829">
        <v>40</v>
      </c>
      <c r="CX13" s="830"/>
      <c r="CY13" s="830"/>
      <c r="CZ13" s="830"/>
      <c r="DA13" s="831"/>
      <c r="DB13" s="829" t="s">
        <v>584</v>
      </c>
      <c r="DC13" s="830"/>
      <c r="DD13" s="830"/>
      <c r="DE13" s="830"/>
      <c r="DF13" s="831"/>
      <c r="DG13" s="829" t="s">
        <v>584</v>
      </c>
      <c r="DH13" s="830"/>
      <c r="DI13" s="830"/>
      <c r="DJ13" s="830"/>
      <c r="DK13" s="831"/>
      <c r="DL13" s="829" t="s">
        <v>584</v>
      </c>
      <c r="DM13" s="830"/>
      <c r="DN13" s="830"/>
      <c r="DO13" s="830"/>
      <c r="DP13" s="831"/>
      <c r="DQ13" s="829" t="s">
        <v>584</v>
      </c>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390</v>
      </c>
      <c r="B23" s="838" t="s">
        <v>391</v>
      </c>
      <c r="C23" s="839"/>
      <c r="D23" s="839"/>
      <c r="E23" s="839"/>
      <c r="F23" s="839"/>
      <c r="G23" s="839"/>
      <c r="H23" s="839"/>
      <c r="I23" s="839"/>
      <c r="J23" s="839"/>
      <c r="K23" s="839"/>
      <c r="L23" s="839"/>
      <c r="M23" s="839"/>
      <c r="N23" s="839"/>
      <c r="O23" s="839"/>
      <c r="P23" s="840"/>
      <c r="Q23" s="841">
        <v>27035</v>
      </c>
      <c r="R23" s="842"/>
      <c r="S23" s="842"/>
      <c r="T23" s="842"/>
      <c r="U23" s="842"/>
      <c r="V23" s="842">
        <v>26359</v>
      </c>
      <c r="W23" s="842"/>
      <c r="X23" s="842"/>
      <c r="Y23" s="842"/>
      <c r="Z23" s="842"/>
      <c r="AA23" s="842">
        <v>676</v>
      </c>
      <c r="AB23" s="842"/>
      <c r="AC23" s="842"/>
      <c r="AD23" s="842"/>
      <c r="AE23" s="843"/>
      <c r="AF23" s="844">
        <v>453</v>
      </c>
      <c r="AG23" s="842"/>
      <c r="AH23" s="842"/>
      <c r="AI23" s="842"/>
      <c r="AJ23" s="845"/>
      <c r="AK23" s="846"/>
      <c r="AL23" s="847"/>
      <c r="AM23" s="847"/>
      <c r="AN23" s="847"/>
      <c r="AO23" s="847"/>
      <c r="AP23" s="842">
        <v>27229</v>
      </c>
      <c r="AQ23" s="842"/>
      <c r="AR23" s="842"/>
      <c r="AS23" s="842"/>
      <c r="AT23" s="842"/>
      <c r="AU23" s="848"/>
      <c r="AV23" s="848"/>
      <c r="AW23" s="848"/>
      <c r="AX23" s="848"/>
      <c r="AY23" s="849"/>
      <c r="AZ23" s="857" t="s">
        <v>392</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403</v>
      </c>
      <c r="C28" s="780"/>
      <c r="D28" s="780"/>
      <c r="E28" s="780"/>
      <c r="F28" s="780"/>
      <c r="G28" s="780"/>
      <c r="H28" s="780"/>
      <c r="I28" s="780"/>
      <c r="J28" s="780"/>
      <c r="K28" s="780"/>
      <c r="L28" s="780"/>
      <c r="M28" s="780"/>
      <c r="N28" s="780"/>
      <c r="O28" s="780"/>
      <c r="P28" s="781"/>
      <c r="Q28" s="870">
        <v>3722</v>
      </c>
      <c r="R28" s="871"/>
      <c r="S28" s="871"/>
      <c r="T28" s="871"/>
      <c r="U28" s="871"/>
      <c r="V28" s="871">
        <v>3708</v>
      </c>
      <c r="W28" s="871"/>
      <c r="X28" s="871"/>
      <c r="Y28" s="871"/>
      <c r="Z28" s="871"/>
      <c r="AA28" s="871">
        <v>14</v>
      </c>
      <c r="AB28" s="871"/>
      <c r="AC28" s="871"/>
      <c r="AD28" s="871"/>
      <c r="AE28" s="872"/>
      <c r="AF28" s="873">
        <v>14</v>
      </c>
      <c r="AG28" s="871"/>
      <c r="AH28" s="871"/>
      <c r="AI28" s="871"/>
      <c r="AJ28" s="874"/>
      <c r="AK28" s="875">
        <v>391</v>
      </c>
      <c r="AL28" s="866"/>
      <c r="AM28" s="866"/>
      <c r="AN28" s="866"/>
      <c r="AO28" s="866"/>
      <c r="AP28" s="866" t="s">
        <v>584</v>
      </c>
      <c r="AQ28" s="866"/>
      <c r="AR28" s="866"/>
      <c r="AS28" s="866"/>
      <c r="AT28" s="866"/>
      <c r="AU28" s="866" t="s">
        <v>584</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404</v>
      </c>
      <c r="C29" s="804"/>
      <c r="D29" s="804"/>
      <c r="E29" s="804"/>
      <c r="F29" s="804"/>
      <c r="G29" s="804"/>
      <c r="H29" s="804"/>
      <c r="I29" s="804"/>
      <c r="J29" s="804"/>
      <c r="K29" s="804"/>
      <c r="L29" s="804"/>
      <c r="M29" s="804"/>
      <c r="N29" s="804"/>
      <c r="O29" s="804"/>
      <c r="P29" s="805"/>
      <c r="Q29" s="806">
        <v>3692</v>
      </c>
      <c r="R29" s="807"/>
      <c r="S29" s="807"/>
      <c r="T29" s="807"/>
      <c r="U29" s="807"/>
      <c r="V29" s="807">
        <v>3577</v>
      </c>
      <c r="W29" s="807"/>
      <c r="X29" s="807"/>
      <c r="Y29" s="807"/>
      <c r="Z29" s="807"/>
      <c r="AA29" s="807">
        <v>115</v>
      </c>
      <c r="AB29" s="807"/>
      <c r="AC29" s="807"/>
      <c r="AD29" s="807"/>
      <c r="AE29" s="808"/>
      <c r="AF29" s="809">
        <v>115</v>
      </c>
      <c r="AG29" s="810"/>
      <c r="AH29" s="810"/>
      <c r="AI29" s="810"/>
      <c r="AJ29" s="811"/>
      <c r="AK29" s="878">
        <v>567</v>
      </c>
      <c r="AL29" s="879"/>
      <c r="AM29" s="879"/>
      <c r="AN29" s="879"/>
      <c r="AO29" s="879"/>
      <c r="AP29" s="879" t="s">
        <v>584</v>
      </c>
      <c r="AQ29" s="879"/>
      <c r="AR29" s="879"/>
      <c r="AS29" s="879"/>
      <c r="AT29" s="879"/>
      <c r="AU29" s="879" t="s">
        <v>584</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405</v>
      </c>
      <c r="C30" s="804"/>
      <c r="D30" s="804"/>
      <c r="E30" s="804"/>
      <c r="F30" s="804"/>
      <c r="G30" s="804"/>
      <c r="H30" s="804"/>
      <c r="I30" s="804"/>
      <c r="J30" s="804"/>
      <c r="K30" s="804"/>
      <c r="L30" s="804"/>
      <c r="M30" s="804"/>
      <c r="N30" s="804"/>
      <c r="O30" s="804"/>
      <c r="P30" s="805"/>
      <c r="Q30" s="806">
        <v>342</v>
      </c>
      <c r="R30" s="807"/>
      <c r="S30" s="807"/>
      <c r="T30" s="807"/>
      <c r="U30" s="807"/>
      <c r="V30" s="807">
        <v>339</v>
      </c>
      <c r="W30" s="807"/>
      <c r="X30" s="807"/>
      <c r="Y30" s="807"/>
      <c r="Z30" s="807"/>
      <c r="AA30" s="807">
        <v>4</v>
      </c>
      <c r="AB30" s="807"/>
      <c r="AC30" s="807"/>
      <c r="AD30" s="807"/>
      <c r="AE30" s="808"/>
      <c r="AF30" s="809">
        <v>4</v>
      </c>
      <c r="AG30" s="810"/>
      <c r="AH30" s="810"/>
      <c r="AI30" s="810"/>
      <c r="AJ30" s="811"/>
      <c r="AK30" s="878">
        <v>123</v>
      </c>
      <c r="AL30" s="879"/>
      <c r="AM30" s="879"/>
      <c r="AN30" s="879"/>
      <c r="AO30" s="879"/>
      <c r="AP30" s="879" t="s">
        <v>584</v>
      </c>
      <c r="AQ30" s="879"/>
      <c r="AR30" s="879"/>
      <c r="AS30" s="879"/>
      <c r="AT30" s="879"/>
      <c r="AU30" s="879" t="s">
        <v>584</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406</v>
      </c>
      <c r="C31" s="804"/>
      <c r="D31" s="804"/>
      <c r="E31" s="804"/>
      <c r="F31" s="804"/>
      <c r="G31" s="804"/>
      <c r="H31" s="804"/>
      <c r="I31" s="804"/>
      <c r="J31" s="804"/>
      <c r="K31" s="804"/>
      <c r="L31" s="804"/>
      <c r="M31" s="804"/>
      <c r="N31" s="804"/>
      <c r="O31" s="804"/>
      <c r="P31" s="805"/>
      <c r="Q31" s="806">
        <v>1023</v>
      </c>
      <c r="R31" s="807"/>
      <c r="S31" s="807"/>
      <c r="T31" s="807"/>
      <c r="U31" s="807"/>
      <c r="V31" s="807">
        <v>1087</v>
      </c>
      <c r="W31" s="807"/>
      <c r="X31" s="807"/>
      <c r="Y31" s="807"/>
      <c r="Z31" s="807"/>
      <c r="AA31" s="807">
        <v>-64</v>
      </c>
      <c r="AB31" s="807"/>
      <c r="AC31" s="807"/>
      <c r="AD31" s="807"/>
      <c r="AE31" s="808"/>
      <c r="AF31" s="809">
        <v>917</v>
      </c>
      <c r="AG31" s="810"/>
      <c r="AH31" s="810"/>
      <c r="AI31" s="810"/>
      <c r="AJ31" s="811"/>
      <c r="AK31" s="878">
        <v>129</v>
      </c>
      <c r="AL31" s="879"/>
      <c r="AM31" s="879"/>
      <c r="AN31" s="879"/>
      <c r="AO31" s="879"/>
      <c r="AP31" s="879">
        <v>2342</v>
      </c>
      <c r="AQ31" s="879"/>
      <c r="AR31" s="879"/>
      <c r="AS31" s="879"/>
      <c r="AT31" s="879"/>
      <c r="AU31" s="879">
        <v>1572</v>
      </c>
      <c r="AV31" s="879"/>
      <c r="AW31" s="879"/>
      <c r="AX31" s="879"/>
      <c r="AY31" s="879"/>
      <c r="AZ31" s="880"/>
      <c r="BA31" s="880"/>
      <c r="BB31" s="880"/>
      <c r="BC31" s="880"/>
      <c r="BD31" s="880"/>
      <c r="BE31" s="876" t="s">
        <v>407</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408</v>
      </c>
      <c r="C32" s="804"/>
      <c r="D32" s="804"/>
      <c r="E32" s="804"/>
      <c r="F32" s="804"/>
      <c r="G32" s="804"/>
      <c r="H32" s="804"/>
      <c r="I32" s="804"/>
      <c r="J32" s="804"/>
      <c r="K32" s="804"/>
      <c r="L32" s="804"/>
      <c r="M32" s="804"/>
      <c r="N32" s="804"/>
      <c r="O32" s="804"/>
      <c r="P32" s="805"/>
      <c r="Q32" s="806">
        <v>289</v>
      </c>
      <c r="R32" s="807"/>
      <c r="S32" s="807"/>
      <c r="T32" s="807"/>
      <c r="U32" s="807"/>
      <c r="V32" s="807">
        <v>278</v>
      </c>
      <c r="W32" s="807"/>
      <c r="X32" s="807"/>
      <c r="Y32" s="807"/>
      <c r="Z32" s="807"/>
      <c r="AA32" s="807">
        <v>11</v>
      </c>
      <c r="AB32" s="807"/>
      <c r="AC32" s="807"/>
      <c r="AD32" s="807"/>
      <c r="AE32" s="808"/>
      <c r="AF32" s="809">
        <v>0</v>
      </c>
      <c r="AG32" s="810"/>
      <c r="AH32" s="810"/>
      <c r="AI32" s="810"/>
      <c r="AJ32" s="811"/>
      <c r="AK32" s="878">
        <v>183</v>
      </c>
      <c r="AL32" s="879"/>
      <c r="AM32" s="879"/>
      <c r="AN32" s="879"/>
      <c r="AO32" s="879"/>
      <c r="AP32" s="879">
        <v>1623</v>
      </c>
      <c r="AQ32" s="879"/>
      <c r="AR32" s="879"/>
      <c r="AS32" s="879"/>
      <c r="AT32" s="879"/>
      <c r="AU32" s="879">
        <v>1623</v>
      </c>
      <c r="AV32" s="879"/>
      <c r="AW32" s="879"/>
      <c r="AX32" s="879"/>
      <c r="AY32" s="879"/>
      <c r="AZ32" s="880"/>
      <c r="BA32" s="880"/>
      <c r="BB32" s="880"/>
      <c r="BC32" s="880"/>
      <c r="BD32" s="880"/>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410</v>
      </c>
      <c r="C33" s="804"/>
      <c r="D33" s="804"/>
      <c r="E33" s="804"/>
      <c r="F33" s="804"/>
      <c r="G33" s="804"/>
      <c r="H33" s="804"/>
      <c r="I33" s="804"/>
      <c r="J33" s="804"/>
      <c r="K33" s="804"/>
      <c r="L33" s="804"/>
      <c r="M33" s="804"/>
      <c r="N33" s="804"/>
      <c r="O33" s="804"/>
      <c r="P33" s="805"/>
      <c r="Q33" s="806">
        <v>110</v>
      </c>
      <c r="R33" s="807"/>
      <c r="S33" s="807"/>
      <c r="T33" s="807"/>
      <c r="U33" s="807"/>
      <c r="V33" s="807">
        <v>110</v>
      </c>
      <c r="W33" s="807"/>
      <c r="X33" s="807"/>
      <c r="Y33" s="807"/>
      <c r="Z33" s="807"/>
      <c r="AA33" s="807">
        <v>0</v>
      </c>
      <c r="AB33" s="807"/>
      <c r="AC33" s="807"/>
      <c r="AD33" s="807"/>
      <c r="AE33" s="808"/>
      <c r="AF33" s="809" t="s">
        <v>226</v>
      </c>
      <c r="AG33" s="810"/>
      <c r="AH33" s="810"/>
      <c r="AI33" s="810"/>
      <c r="AJ33" s="811"/>
      <c r="AK33" s="878">
        <v>30</v>
      </c>
      <c r="AL33" s="879"/>
      <c r="AM33" s="879"/>
      <c r="AN33" s="879"/>
      <c r="AO33" s="879"/>
      <c r="AP33" s="879" t="s">
        <v>584</v>
      </c>
      <c r="AQ33" s="879"/>
      <c r="AR33" s="879"/>
      <c r="AS33" s="879"/>
      <c r="AT33" s="879"/>
      <c r="AU33" s="879" t="s">
        <v>584</v>
      </c>
      <c r="AV33" s="879"/>
      <c r="AW33" s="879"/>
      <c r="AX33" s="879"/>
      <c r="AY33" s="879"/>
      <c r="AZ33" s="880"/>
      <c r="BA33" s="880"/>
      <c r="BB33" s="880"/>
      <c r="BC33" s="880"/>
      <c r="BD33" s="880"/>
      <c r="BE33" s="876" t="s">
        <v>409</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390</v>
      </c>
      <c r="B63" s="838" t="s">
        <v>412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1050</v>
      </c>
      <c r="AG63" s="890"/>
      <c r="AH63" s="890"/>
      <c r="AI63" s="890"/>
      <c r="AJ63" s="891"/>
      <c r="AK63" s="892"/>
      <c r="AL63" s="887"/>
      <c r="AM63" s="887"/>
      <c r="AN63" s="887"/>
      <c r="AO63" s="887"/>
      <c r="AP63" s="890">
        <v>3965</v>
      </c>
      <c r="AQ63" s="890"/>
      <c r="AR63" s="890"/>
      <c r="AS63" s="890"/>
      <c r="AT63" s="890"/>
      <c r="AU63" s="890">
        <v>3195</v>
      </c>
      <c r="AV63" s="890"/>
      <c r="AW63" s="890"/>
      <c r="AX63" s="890"/>
      <c r="AY63" s="890"/>
      <c r="AZ63" s="894"/>
      <c r="BA63" s="894"/>
      <c r="BB63" s="894"/>
      <c r="BC63" s="894"/>
      <c r="BD63" s="894"/>
      <c r="BE63" s="895"/>
      <c r="BF63" s="895"/>
      <c r="BG63" s="895"/>
      <c r="BH63" s="895"/>
      <c r="BI63" s="896"/>
      <c r="BJ63" s="897" t="s">
        <v>413</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415</v>
      </c>
      <c r="B66" s="789"/>
      <c r="C66" s="789"/>
      <c r="D66" s="789"/>
      <c r="E66" s="789"/>
      <c r="F66" s="789"/>
      <c r="G66" s="789"/>
      <c r="H66" s="789"/>
      <c r="I66" s="789"/>
      <c r="J66" s="789"/>
      <c r="K66" s="789"/>
      <c r="L66" s="789"/>
      <c r="M66" s="789"/>
      <c r="N66" s="789"/>
      <c r="O66" s="789"/>
      <c r="P66" s="790"/>
      <c r="Q66" s="765" t="s">
        <v>416</v>
      </c>
      <c r="R66" s="766"/>
      <c r="S66" s="766"/>
      <c r="T66" s="766"/>
      <c r="U66" s="767"/>
      <c r="V66" s="765" t="s">
        <v>396</v>
      </c>
      <c r="W66" s="766"/>
      <c r="X66" s="766"/>
      <c r="Y66" s="766"/>
      <c r="Z66" s="767"/>
      <c r="AA66" s="765" t="s">
        <v>397</v>
      </c>
      <c r="AB66" s="766"/>
      <c r="AC66" s="766"/>
      <c r="AD66" s="766"/>
      <c r="AE66" s="767"/>
      <c r="AF66" s="900" t="s">
        <v>398</v>
      </c>
      <c r="AG66" s="861"/>
      <c r="AH66" s="861"/>
      <c r="AI66" s="861"/>
      <c r="AJ66" s="901"/>
      <c r="AK66" s="765" t="s">
        <v>417</v>
      </c>
      <c r="AL66" s="789"/>
      <c r="AM66" s="789"/>
      <c r="AN66" s="789"/>
      <c r="AO66" s="790"/>
      <c r="AP66" s="765" t="s">
        <v>400</v>
      </c>
      <c r="AQ66" s="766"/>
      <c r="AR66" s="766"/>
      <c r="AS66" s="766"/>
      <c r="AT66" s="767"/>
      <c r="AU66" s="765" t="s">
        <v>418</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585</v>
      </c>
      <c r="C68" s="918"/>
      <c r="D68" s="918"/>
      <c r="E68" s="918"/>
      <c r="F68" s="918"/>
      <c r="G68" s="918"/>
      <c r="H68" s="918"/>
      <c r="I68" s="918"/>
      <c r="J68" s="918"/>
      <c r="K68" s="918"/>
      <c r="L68" s="918"/>
      <c r="M68" s="918"/>
      <c r="N68" s="918"/>
      <c r="O68" s="918"/>
      <c r="P68" s="919"/>
      <c r="Q68" s="920">
        <v>11670</v>
      </c>
      <c r="R68" s="914"/>
      <c r="S68" s="914"/>
      <c r="T68" s="914"/>
      <c r="U68" s="914"/>
      <c r="V68" s="914">
        <v>11387</v>
      </c>
      <c r="W68" s="914"/>
      <c r="X68" s="914"/>
      <c r="Y68" s="914"/>
      <c r="Z68" s="914"/>
      <c r="AA68" s="914">
        <v>282</v>
      </c>
      <c r="AB68" s="914"/>
      <c r="AC68" s="914"/>
      <c r="AD68" s="914"/>
      <c r="AE68" s="914"/>
      <c r="AF68" s="914">
        <v>282</v>
      </c>
      <c r="AG68" s="914"/>
      <c r="AH68" s="914"/>
      <c r="AI68" s="914"/>
      <c r="AJ68" s="914"/>
      <c r="AK68" s="914">
        <v>5893</v>
      </c>
      <c r="AL68" s="914"/>
      <c r="AM68" s="914"/>
      <c r="AN68" s="914"/>
      <c r="AO68" s="914"/>
      <c r="AP68" s="914">
        <v>0</v>
      </c>
      <c r="AQ68" s="914"/>
      <c r="AR68" s="914"/>
      <c r="AS68" s="914"/>
      <c r="AT68" s="914"/>
      <c r="AU68" s="914">
        <v>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586</v>
      </c>
      <c r="C69" s="922"/>
      <c r="D69" s="922"/>
      <c r="E69" s="922"/>
      <c r="F69" s="922"/>
      <c r="G69" s="922"/>
      <c r="H69" s="922"/>
      <c r="I69" s="922"/>
      <c r="J69" s="922"/>
      <c r="K69" s="922"/>
      <c r="L69" s="922"/>
      <c r="M69" s="922"/>
      <c r="N69" s="922"/>
      <c r="O69" s="922"/>
      <c r="P69" s="923"/>
      <c r="Q69" s="924">
        <v>52</v>
      </c>
      <c r="R69" s="879"/>
      <c r="S69" s="879"/>
      <c r="T69" s="879"/>
      <c r="U69" s="879"/>
      <c r="V69" s="879">
        <v>45</v>
      </c>
      <c r="W69" s="879"/>
      <c r="X69" s="879"/>
      <c r="Y69" s="879"/>
      <c r="Z69" s="879"/>
      <c r="AA69" s="879">
        <v>7</v>
      </c>
      <c r="AB69" s="879"/>
      <c r="AC69" s="879"/>
      <c r="AD69" s="879"/>
      <c r="AE69" s="879"/>
      <c r="AF69" s="879">
        <v>7</v>
      </c>
      <c r="AG69" s="879"/>
      <c r="AH69" s="879"/>
      <c r="AI69" s="879"/>
      <c r="AJ69" s="879"/>
      <c r="AK69" s="879">
        <v>0</v>
      </c>
      <c r="AL69" s="879"/>
      <c r="AM69" s="879"/>
      <c r="AN69" s="879"/>
      <c r="AO69" s="879"/>
      <c r="AP69" s="879">
        <v>0</v>
      </c>
      <c r="AQ69" s="879"/>
      <c r="AR69" s="879"/>
      <c r="AS69" s="879"/>
      <c r="AT69" s="879"/>
      <c r="AU69" s="879">
        <v>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587</v>
      </c>
      <c r="C70" s="922"/>
      <c r="D70" s="922"/>
      <c r="E70" s="922"/>
      <c r="F70" s="922"/>
      <c r="G70" s="922"/>
      <c r="H70" s="922"/>
      <c r="I70" s="922"/>
      <c r="J70" s="922"/>
      <c r="K70" s="922"/>
      <c r="L70" s="922"/>
      <c r="M70" s="922"/>
      <c r="N70" s="922"/>
      <c r="O70" s="922"/>
      <c r="P70" s="923"/>
      <c r="Q70" s="924">
        <v>10</v>
      </c>
      <c r="R70" s="879"/>
      <c r="S70" s="879"/>
      <c r="T70" s="879"/>
      <c r="U70" s="879"/>
      <c r="V70" s="879">
        <v>8</v>
      </c>
      <c r="W70" s="879"/>
      <c r="X70" s="879"/>
      <c r="Y70" s="879"/>
      <c r="Z70" s="879"/>
      <c r="AA70" s="879">
        <v>3</v>
      </c>
      <c r="AB70" s="879"/>
      <c r="AC70" s="879"/>
      <c r="AD70" s="879"/>
      <c r="AE70" s="879"/>
      <c r="AF70" s="879">
        <v>3</v>
      </c>
      <c r="AG70" s="879"/>
      <c r="AH70" s="879"/>
      <c r="AI70" s="879"/>
      <c r="AJ70" s="879"/>
      <c r="AK70" s="879">
        <v>0</v>
      </c>
      <c r="AL70" s="879"/>
      <c r="AM70" s="879"/>
      <c r="AN70" s="879"/>
      <c r="AO70" s="879"/>
      <c r="AP70" s="879">
        <v>0</v>
      </c>
      <c r="AQ70" s="879"/>
      <c r="AR70" s="879"/>
      <c r="AS70" s="879"/>
      <c r="AT70" s="879"/>
      <c r="AU70" s="879">
        <v>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588</v>
      </c>
      <c r="C71" s="922"/>
      <c r="D71" s="922"/>
      <c r="E71" s="922"/>
      <c r="F71" s="922"/>
      <c r="G71" s="922"/>
      <c r="H71" s="922"/>
      <c r="I71" s="922"/>
      <c r="J71" s="922"/>
      <c r="K71" s="922"/>
      <c r="L71" s="922"/>
      <c r="M71" s="922"/>
      <c r="N71" s="922"/>
      <c r="O71" s="922"/>
      <c r="P71" s="923"/>
      <c r="Q71" s="924">
        <v>2</v>
      </c>
      <c r="R71" s="879"/>
      <c r="S71" s="879"/>
      <c r="T71" s="879"/>
      <c r="U71" s="879"/>
      <c r="V71" s="879">
        <v>0</v>
      </c>
      <c r="W71" s="879"/>
      <c r="X71" s="879"/>
      <c r="Y71" s="879"/>
      <c r="Z71" s="879"/>
      <c r="AA71" s="879">
        <v>2</v>
      </c>
      <c r="AB71" s="879"/>
      <c r="AC71" s="879"/>
      <c r="AD71" s="879"/>
      <c r="AE71" s="879"/>
      <c r="AF71" s="879">
        <v>2</v>
      </c>
      <c r="AG71" s="879"/>
      <c r="AH71" s="879"/>
      <c r="AI71" s="879"/>
      <c r="AJ71" s="879"/>
      <c r="AK71" s="879">
        <v>0</v>
      </c>
      <c r="AL71" s="879"/>
      <c r="AM71" s="879"/>
      <c r="AN71" s="879"/>
      <c r="AO71" s="879"/>
      <c r="AP71" s="879">
        <v>0</v>
      </c>
      <c r="AQ71" s="879"/>
      <c r="AR71" s="879"/>
      <c r="AS71" s="879"/>
      <c r="AT71" s="879"/>
      <c r="AU71" s="879">
        <v>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589</v>
      </c>
      <c r="C72" s="922"/>
      <c r="D72" s="922"/>
      <c r="E72" s="922"/>
      <c r="F72" s="922"/>
      <c r="G72" s="922"/>
      <c r="H72" s="922"/>
      <c r="I72" s="922"/>
      <c r="J72" s="922"/>
      <c r="K72" s="922"/>
      <c r="L72" s="922"/>
      <c r="M72" s="922"/>
      <c r="N72" s="922"/>
      <c r="O72" s="922"/>
      <c r="P72" s="923"/>
      <c r="Q72" s="924">
        <v>5</v>
      </c>
      <c r="R72" s="879"/>
      <c r="S72" s="879"/>
      <c r="T72" s="879"/>
      <c r="U72" s="879"/>
      <c r="V72" s="879">
        <v>2</v>
      </c>
      <c r="W72" s="879"/>
      <c r="X72" s="879"/>
      <c r="Y72" s="879"/>
      <c r="Z72" s="879"/>
      <c r="AA72" s="879">
        <v>3</v>
      </c>
      <c r="AB72" s="879"/>
      <c r="AC72" s="879"/>
      <c r="AD72" s="879"/>
      <c r="AE72" s="879"/>
      <c r="AF72" s="879">
        <v>3</v>
      </c>
      <c r="AG72" s="879"/>
      <c r="AH72" s="879"/>
      <c r="AI72" s="879"/>
      <c r="AJ72" s="879"/>
      <c r="AK72" s="879">
        <v>0</v>
      </c>
      <c r="AL72" s="879"/>
      <c r="AM72" s="879"/>
      <c r="AN72" s="879"/>
      <c r="AO72" s="879"/>
      <c r="AP72" s="879">
        <v>0</v>
      </c>
      <c r="AQ72" s="879"/>
      <c r="AR72" s="879"/>
      <c r="AS72" s="879"/>
      <c r="AT72" s="879"/>
      <c r="AU72" s="879">
        <v>0</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593</v>
      </c>
      <c r="C73" s="922"/>
      <c r="D73" s="922"/>
      <c r="E73" s="922"/>
      <c r="F73" s="922"/>
      <c r="G73" s="922"/>
      <c r="H73" s="922"/>
      <c r="I73" s="922"/>
      <c r="J73" s="922"/>
      <c r="K73" s="922"/>
      <c r="L73" s="922"/>
      <c r="M73" s="922"/>
      <c r="N73" s="922"/>
      <c r="O73" s="922"/>
      <c r="P73" s="923"/>
      <c r="Q73" s="924">
        <v>37</v>
      </c>
      <c r="R73" s="879"/>
      <c r="S73" s="879"/>
      <c r="T73" s="879"/>
      <c r="U73" s="879"/>
      <c r="V73" s="879">
        <v>31</v>
      </c>
      <c r="W73" s="879"/>
      <c r="X73" s="879"/>
      <c r="Y73" s="879"/>
      <c r="Z73" s="879"/>
      <c r="AA73" s="879">
        <v>6</v>
      </c>
      <c r="AB73" s="879"/>
      <c r="AC73" s="879"/>
      <c r="AD73" s="879"/>
      <c r="AE73" s="879"/>
      <c r="AF73" s="879">
        <v>6</v>
      </c>
      <c r="AG73" s="879"/>
      <c r="AH73" s="879"/>
      <c r="AI73" s="879"/>
      <c r="AJ73" s="879"/>
      <c r="AK73" s="879">
        <v>6</v>
      </c>
      <c r="AL73" s="879"/>
      <c r="AM73" s="879"/>
      <c r="AN73" s="879"/>
      <c r="AO73" s="879"/>
      <c r="AP73" s="879">
        <v>0</v>
      </c>
      <c r="AQ73" s="879"/>
      <c r="AR73" s="879"/>
      <c r="AS73" s="879"/>
      <c r="AT73" s="879"/>
      <c r="AU73" s="879">
        <v>0</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590</v>
      </c>
      <c r="C74" s="922"/>
      <c r="D74" s="922"/>
      <c r="E74" s="922"/>
      <c r="F74" s="922"/>
      <c r="G74" s="922"/>
      <c r="H74" s="922"/>
      <c r="I74" s="922"/>
      <c r="J74" s="922"/>
      <c r="K74" s="922"/>
      <c r="L74" s="922"/>
      <c r="M74" s="922"/>
      <c r="N74" s="922"/>
      <c r="O74" s="922"/>
      <c r="P74" s="923"/>
      <c r="Q74" s="924">
        <v>311</v>
      </c>
      <c r="R74" s="879"/>
      <c r="S74" s="879"/>
      <c r="T74" s="879"/>
      <c r="U74" s="879"/>
      <c r="V74" s="879">
        <v>292</v>
      </c>
      <c r="W74" s="879"/>
      <c r="X74" s="879"/>
      <c r="Y74" s="879"/>
      <c r="Z74" s="879"/>
      <c r="AA74" s="879">
        <v>19</v>
      </c>
      <c r="AB74" s="879"/>
      <c r="AC74" s="879"/>
      <c r="AD74" s="879"/>
      <c r="AE74" s="879"/>
      <c r="AF74" s="879">
        <v>19</v>
      </c>
      <c r="AG74" s="879"/>
      <c r="AH74" s="879"/>
      <c r="AI74" s="879"/>
      <c r="AJ74" s="879"/>
      <c r="AK74" s="879">
        <v>21</v>
      </c>
      <c r="AL74" s="879"/>
      <c r="AM74" s="879"/>
      <c r="AN74" s="879"/>
      <c r="AO74" s="879"/>
      <c r="AP74" s="879">
        <v>0</v>
      </c>
      <c r="AQ74" s="879"/>
      <c r="AR74" s="879"/>
      <c r="AS74" s="879"/>
      <c r="AT74" s="879"/>
      <c r="AU74" s="879">
        <v>0</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591</v>
      </c>
      <c r="C75" s="922"/>
      <c r="D75" s="922"/>
      <c r="E75" s="922"/>
      <c r="F75" s="922"/>
      <c r="G75" s="922"/>
      <c r="H75" s="922"/>
      <c r="I75" s="922"/>
      <c r="J75" s="922"/>
      <c r="K75" s="922"/>
      <c r="L75" s="922"/>
      <c r="M75" s="922"/>
      <c r="N75" s="922"/>
      <c r="O75" s="922"/>
      <c r="P75" s="923"/>
      <c r="Q75" s="927">
        <v>229800</v>
      </c>
      <c r="R75" s="928"/>
      <c r="S75" s="928"/>
      <c r="T75" s="928"/>
      <c r="U75" s="878"/>
      <c r="V75" s="929">
        <v>217808</v>
      </c>
      <c r="W75" s="928"/>
      <c r="X75" s="928"/>
      <c r="Y75" s="928"/>
      <c r="Z75" s="878"/>
      <c r="AA75" s="929">
        <v>11992</v>
      </c>
      <c r="AB75" s="928"/>
      <c r="AC75" s="928"/>
      <c r="AD75" s="928"/>
      <c r="AE75" s="878"/>
      <c r="AF75" s="929">
        <v>11992</v>
      </c>
      <c r="AG75" s="928"/>
      <c r="AH75" s="928"/>
      <c r="AI75" s="928"/>
      <c r="AJ75" s="878"/>
      <c r="AK75" s="929">
        <v>83</v>
      </c>
      <c r="AL75" s="928"/>
      <c r="AM75" s="928"/>
      <c r="AN75" s="928"/>
      <c r="AO75" s="878"/>
      <c r="AP75" s="929">
        <v>0</v>
      </c>
      <c r="AQ75" s="928"/>
      <c r="AR75" s="928"/>
      <c r="AS75" s="928"/>
      <c r="AT75" s="878"/>
      <c r="AU75" s="929">
        <v>0</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592</v>
      </c>
      <c r="C76" s="922"/>
      <c r="D76" s="922"/>
      <c r="E76" s="922"/>
      <c r="F76" s="922"/>
      <c r="G76" s="922"/>
      <c r="H76" s="922"/>
      <c r="I76" s="922"/>
      <c r="J76" s="922"/>
      <c r="K76" s="922"/>
      <c r="L76" s="922"/>
      <c r="M76" s="922"/>
      <c r="N76" s="922"/>
      <c r="O76" s="922"/>
      <c r="P76" s="923"/>
      <c r="Q76" s="927">
        <v>4595</v>
      </c>
      <c r="R76" s="928"/>
      <c r="S76" s="928"/>
      <c r="T76" s="928"/>
      <c r="U76" s="878"/>
      <c r="V76" s="929">
        <v>3716</v>
      </c>
      <c r="W76" s="928"/>
      <c r="X76" s="928"/>
      <c r="Y76" s="928"/>
      <c r="Z76" s="878"/>
      <c r="AA76" s="929">
        <v>879</v>
      </c>
      <c r="AB76" s="928"/>
      <c r="AC76" s="928"/>
      <c r="AD76" s="928"/>
      <c r="AE76" s="878"/>
      <c r="AF76" s="929">
        <v>1212</v>
      </c>
      <c r="AG76" s="928"/>
      <c r="AH76" s="928"/>
      <c r="AI76" s="928"/>
      <c r="AJ76" s="878"/>
      <c r="AK76" s="929">
        <v>0</v>
      </c>
      <c r="AL76" s="928"/>
      <c r="AM76" s="928"/>
      <c r="AN76" s="928"/>
      <c r="AO76" s="878"/>
      <c r="AP76" s="929">
        <v>2775</v>
      </c>
      <c r="AQ76" s="928"/>
      <c r="AR76" s="928"/>
      <c r="AS76" s="928"/>
      <c r="AT76" s="878"/>
      <c r="AU76" s="929">
        <v>1010</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390</v>
      </c>
      <c r="B88" s="838" t="s">
        <v>419</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13526</v>
      </c>
      <c r="AG88" s="890"/>
      <c r="AH88" s="890"/>
      <c r="AI88" s="890"/>
      <c r="AJ88" s="890"/>
      <c r="AK88" s="887"/>
      <c r="AL88" s="887"/>
      <c r="AM88" s="887"/>
      <c r="AN88" s="887"/>
      <c r="AO88" s="887"/>
      <c r="AP88" s="890">
        <v>2775</v>
      </c>
      <c r="AQ88" s="890"/>
      <c r="AR88" s="890"/>
      <c r="AS88" s="890"/>
      <c r="AT88" s="890"/>
      <c r="AU88" s="890">
        <v>1010</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420</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57</v>
      </c>
      <c r="CS102" s="898"/>
      <c r="CT102" s="898"/>
      <c r="CU102" s="898"/>
      <c r="CV102" s="941"/>
      <c r="CW102" s="940">
        <v>79</v>
      </c>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427</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428</v>
      </c>
      <c r="AB109" s="943"/>
      <c r="AC109" s="943"/>
      <c r="AD109" s="943"/>
      <c r="AE109" s="944"/>
      <c r="AF109" s="942" t="s">
        <v>429</v>
      </c>
      <c r="AG109" s="943"/>
      <c r="AH109" s="943"/>
      <c r="AI109" s="943"/>
      <c r="AJ109" s="944"/>
      <c r="AK109" s="942" t="s">
        <v>305</v>
      </c>
      <c r="AL109" s="943"/>
      <c r="AM109" s="943"/>
      <c r="AN109" s="943"/>
      <c r="AO109" s="944"/>
      <c r="AP109" s="942" t="s">
        <v>430</v>
      </c>
      <c r="AQ109" s="943"/>
      <c r="AR109" s="943"/>
      <c r="AS109" s="943"/>
      <c r="AT109" s="945"/>
      <c r="AU109" s="962" t="s">
        <v>427</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428</v>
      </c>
      <c r="BR109" s="943"/>
      <c r="BS109" s="943"/>
      <c r="BT109" s="943"/>
      <c r="BU109" s="944"/>
      <c r="BV109" s="942" t="s">
        <v>429</v>
      </c>
      <c r="BW109" s="943"/>
      <c r="BX109" s="943"/>
      <c r="BY109" s="943"/>
      <c r="BZ109" s="944"/>
      <c r="CA109" s="942" t="s">
        <v>305</v>
      </c>
      <c r="CB109" s="943"/>
      <c r="CC109" s="943"/>
      <c r="CD109" s="943"/>
      <c r="CE109" s="944"/>
      <c r="CF109" s="963" t="s">
        <v>430</v>
      </c>
      <c r="CG109" s="963"/>
      <c r="CH109" s="963"/>
      <c r="CI109" s="963"/>
      <c r="CJ109" s="963"/>
      <c r="CK109" s="942" t="s">
        <v>431</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428</v>
      </c>
      <c r="DH109" s="943"/>
      <c r="DI109" s="943"/>
      <c r="DJ109" s="943"/>
      <c r="DK109" s="944"/>
      <c r="DL109" s="942" t="s">
        <v>429</v>
      </c>
      <c r="DM109" s="943"/>
      <c r="DN109" s="943"/>
      <c r="DO109" s="943"/>
      <c r="DP109" s="944"/>
      <c r="DQ109" s="942" t="s">
        <v>305</v>
      </c>
      <c r="DR109" s="943"/>
      <c r="DS109" s="943"/>
      <c r="DT109" s="943"/>
      <c r="DU109" s="944"/>
      <c r="DV109" s="942" t="s">
        <v>430</v>
      </c>
      <c r="DW109" s="943"/>
      <c r="DX109" s="943"/>
      <c r="DY109" s="943"/>
      <c r="DZ109" s="945"/>
    </row>
    <row r="110" spans="1:131" s="248" customFormat="1" ht="26.25" customHeight="1" x14ac:dyDescent="0.15">
      <c r="A110" s="946" t="s">
        <v>432</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2863490</v>
      </c>
      <c r="AB110" s="950"/>
      <c r="AC110" s="950"/>
      <c r="AD110" s="950"/>
      <c r="AE110" s="951"/>
      <c r="AF110" s="952">
        <v>2828463</v>
      </c>
      <c r="AG110" s="950"/>
      <c r="AH110" s="950"/>
      <c r="AI110" s="950"/>
      <c r="AJ110" s="951"/>
      <c r="AK110" s="952">
        <v>2831680</v>
      </c>
      <c r="AL110" s="950"/>
      <c r="AM110" s="950"/>
      <c r="AN110" s="950"/>
      <c r="AO110" s="951"/>
      <c r="AP110" s="953">
        <v>28.3</v>
      </c>
      <c r="AQ110" s="954"/>
      <c r="AR110" s="954"/>
      <c r="AS110" s="954"/>
      <c r="AT110" s="955"/>
      <c r="AU110" s="956" t="s">
        <v>73</v>
      </c>
      <c r="AV110" s="957"/>
      <c r="AW110" s="957"/>
      <c r="AX110" s="957"/>
      <c r="AY110" s="957"/>
      <c r="AZ110" s="998" t="s">
        <v>433</v>
      </c>
      <c r="BA110" s="947"/>
      <c r="BB110" s="947"/>
      <c r="BC110" s="947"/>
      <c r="BD110" s="947"/>
      <c r="BE110" s="947"/>
      <c r="BF110" s="947"/>
      <c r="BG110" s="947"/>
      <c r="BH110" s="947"/>
      <c r="BI110" s="947"/>
      <c r="BJ110" s="947"/>
      <c r="BK110" s="947"/>
      <c r="BL110" s="947"/>
      <c r="BM110" s="947"/>
      <c r="BN110" s="947"/>
      <c r="BO110" s="947"/>
      <c r="BP110" s="948"/>
      <c r="BQ110" s="984">
        <v>26357398</v>
      </c>
      <c r="BR110" s="985"/>
      <c r="BS110" s="985"/>
      <c r="BT110" s="985"/>
      <c r="BU110" s="985"/>
      <c r="BV110" s="985">
        <v>27756810</v>
      </c>
      <c r="BW110" s="985"/>
      <c r="BX110" s="985"/>
      <c r="BY110" s="985"/>
      <c r="BZ110" s="985"/>
      <c r="CA110" s="985">
        <v>27229485</v>
      </c>
      <c r="CB110" s="985"/>
      <c r="CC110" s="985"/>
      <c r="CD110" s="985"/>
      <c r="CE110" s="985"/>
      <c r="CF110" s="999">
        <v>272.39999999999998</v>
      </c>
      <c r="CG110" s="1000"/>
      <c r="CH110" s="1000"/>
      <c r="CI110" s="1000"/>
      <c r="CJ110" s="1000"/>
      <c r="CK110" s="1001" t="s">
        <v>434</v>
      </c>
      <c r="CL110" s="1002"/>
      <c r="CM110" s="981" t="s">
        <v>435</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226</v>
      </c>
      <c r="DH110" s="985"/>
      <c r="DI110" s="985"/>
      <c r="DJ110" s="985"/>
      <c r="DK110" s="985"/>
      <c r="DL110" s="985" t="s">
        <v>436</v>
      </c>
      <c r="DM110" s="985"/>
      <c r="DN110" s="985"/>
      <c r="DO110" s="985"/>
      <c r="DP110" s="985"/>
      <c r="DQ110" s="985" t="s">
        <v>437</v>
      </c>
      <c r="DR110" s="985"/>
      <c r="DS110" s="985"/>
      <c r="DT110" s="985"/>
      <c r="DU110" s="985"/>
      <c r="DV110" s="986" t="s">
        <v>438</v>
      </c>
      <c r="DW110" s="986"/>
      <c r="DX110" s="986"/>
      <c r="DY110" s="986"/>
      <c r="DZ110" s="987"/>
    </row>
    <row r="111" spans="1:131" s="248" customFormat="1" ht="26.25" customHeight="1" x14ac:dyDescent="0.15">
      <c r="A111" s="988" t="s">
        <v>439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438</v>
      </c>
      <c r="AB111" s="992"/>
      <c r="AC111" s="992"/>
      <c r="AD111" s="992"/>
      <c r="AE111" s="993"/>
      <c r="AF111" s="994" t="s">
        <v>226</v>
      </c>
      <c r="AG111" s="992"/>
      <c r="AH111" s="992"/>
      <c r="AI111" s="992"/>
      <c r="AJ111" s="993"/>
      <c r="AK111" s="994" t="s">
        <v>440</v>
      </c>
      <c r="AL111" s="992"/>
      <c r="AM111" s="992"/>
      <c r="AN111" s="992"/>
      <c r="AO111" s="993"/>
      <c r="AP111" s="995" t="s">
        <v>438</v>
      </c>
      <c r="AQ111" s="996"/>
      <c r="AR111" s="996"/>
      <c r="AS111" s="996"/>
      <c r="AT111" s="997"/>
      <c r="AU111" s="958"/>
      <c r="AV111" s="959"/>
      <c r="AW111" s="959"/>
      <c r="AX111" s="959"/>
      <c r="AY111" s="959"/>
      <c r="AZ111" s="1007" t="s">
        <v>441</v>
      </c>
      <c r="BA111" s="1008"/>
      <c r="BB111" s="1008"/>
      <c r="BC111" s="1008"/>
      <c r="BD111" s="1008"/>
      <c r="BE111" s="1008"/>
      <c r="BF111" s="1008"/>
      <c r="BG111" s="1008"/>
      <c r="BH111" s="1008"/>
      <c r="BI111" s="1008"/>
      <c r="BJ111" s="1008"/>
      <c r="BK111" s="1008"/>
      <c r="BL111" s="1008"/>
      <c r="BM111" s="1008"/>
      <c r="BN111" s="1008"/>
      <c r="BO111" s="1008"/>
      <c r="BP111" s="1009"/>
      <c r="BQ111" s="977" t="s">
        <v>413</v>
      </c>
      <c r="BR111" s="978"/>
      <c r="BS111" s="978"/>
      <c r="BT111" s="978"/>
      <c r="BU111" s="978"/>
      <c r="BV111" s="978" t="s">
        <v>226</v>
      </c>
      <c r="BW111" s="978"/>
      <c r="BX111" s="978"/>
      <c r="BY111" s="978"/>
      <c r="BZ111" s="978"/>
      <c r="CA111" s="978" t="s">
        <v>226</v>
      </c>
      <c r="CB111" s="978"/>
      <c r="CC111" s="978"/>
      <c r="CD111" s="978"/>
      <c r="CE111" s="978"/>
      <c r="CF111" s="972" t="s">
        <v>438</v>
      </c>
      <c r="CG111" s="973"/>
      <c r="CH111" s="973"/>
      <c r="CI111" s="973"/>
      <c r="CJ111" s="973"/>
      <c r="CK111" s="1003"/>
      <c r="CL111" s="1004"/>
      <c r="CM111" s="974" t="s">
        <v>442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438</v>
      </c>
      <c r="DH111" s="978"/>
      <c r="DI111" s="978"/>
      <c r="DJ111" s="978"/>
      <c r="DK111" s="978"/>
      <c r="DL111" s="978" t="s">
        <v>440</v>
      </c>
      <c r="DM111" s="978"/>
      <c r="DN111" s="978"/>
      <c r="DO111" s="978"/>
      <c r="DP111" s="978"/>
      <c r="DQ111" s="978" t="s">
        <v>438</v>
      </c>
      <c r="DR111" s="978"/>
      <c r="DS111" s="978"/>
      <c r="DT111" s="978"/>
      <c r="DU111" s="978"/>
      <c r="DV111" s="979" t="s">
        <v>443</v>
      </c>
      <c r="DW111" s="979"/>
      <c r="DX111" s="979"/>
      <c r="DY111" s="979"/>
      <c r="DZ111" s="980"/>
    </row>
    <row r="112" spans="1:131" s="248" customFormat="1" ht="26.25" customHeight="1" x14ac:dyDescent="0.15">
      <c r="A112" s="1010" t="s">
        <v>444</v>
      </c>
      <c r="B112" s="1011"/>
      <c r="C112" s="1008" t="s">
        <v>445</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226</v>
      </c>
      <c r="AB112" s="1017"/>
      <c r="AC112" s="1017"/>
      <c r="AD112" s="1017"/>
      <c r="AE112" s="1018"/>
      <c r="AF112" s="1019" t="s">
        <v>437</v>
      </c>
      <c r="AG112" s="1017"/>
      <c r="AH112" s="1017"/>
      <c r="AI112" s="1017"/>
      <c r="AJ112" s="1018"/>
      <c r="AK112" s="1019" t="s">
        <v>413</v>
      </c>
      <c r="AL112" s="1017"/>
      <c r="AM112" s="1017"/>
      <c r="AN112" s="1017"/>
      <c r="AO112" s="1018"/>
      <c r="AP112" s="1020" t="s">
        <v>226</v>
      </c>
      <c r="AQ112" s="1021"/>
      <c r="AR112" s="1021"/>
      <c r="AS112" s="1021"/>
      <c r="AT112" s="1022"/>
      <c r="AU112" s="958"/>
      <c r="AV112" s="959"/>
      <c r="AW112" s="959"/>
      <c r="AX112" s="959"/>
      <c r="AY112" s="959"/>
      <c r="AZ112" s="1007" t="s">
        <v>446</v>
      </c>
      <c r="BA112" s="1008"/>
      <c r="BB112" s="1008"/>
      <c r="BC112" s="1008"/>
      <c r="BD112" s="1008"/>
      <c r="BE112" s="1008"/>
      <c r="BF112" s="1008"/>
      <c r="BG112" s="1008"/>
      <c r="BH112" s="1008"/>
      <c r="BI112" s="1008"/>
      <c r="BJ112" s="1008"/>
      <c r="BK112" s="1008"/>
      <c r="BL112" s="1008"/>
      <c r="BM112" s="1008"/>
      <c r="BN112" s="1008"/>
      <c r="BO112" s="1008"/>
      <c r="BP112" s="1009"/>
      <c r="BQ112" s="977">
        <v>3619758</v>
      </c>
      <c r="BR112" s="978"/>
      <c r="BS112" s="978"/>
      <c r="BT112" s="978"/>
      <c r="BU112" s="978"/>
      <c r="BV112" s="978">
        <v>3510845</v>
      </c>
      <c r="BW112" s="978"/>
      <c r="BX112" s="978"/>
      <c r="BY112" s="978"/>
      <c r="BZ112" s="978"/>
      <c r="CA112" s="978">
        <v>3195069</v>
      </c>
      <c r="CB112" s="978"/>
      <c r="CC112" s="978"/>
      <c r="CD112" s="978"/>
      <c r="CE112" s="978"/>
      <c r="CF112" s="972">
        <v>32</v>
      </c>
      <c r="CG112" s="973"/>
      <c r="CH112" s="973"/>
      <c r="CI112" s="973"/>
      <c r="CJ112" s="973"/>
      <c r="CK112" s="1003"/>
      <c r="CL112" s="1004"/>
      <c r="CM112" s="974" t="s">
        <v>447</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226</v>
      </c>
      <c r="DH112" s="978"/>
      <c r="DI112" s="978"/>
      <c r="DJ112" s="978"/>
      <c r="DK112" s="978"/>
      <c r="DL112" s="978" t="s">
        <v>436</v>
      </c>
      <c r="DM112" s="978"/>
      <c r="DN112" s="978"/>
      <c r="DO112" s="978"/>
      <c r="DP112" s="978"/>
      <c r="DQ112" s="978" t="s">
        <v>226</v>
      </c>
      <c r="DR112" s="978"/>
      <c r="DS112" s="978"/>
      <c r="DT112" s="978"/>
      <c r="DU112" s="978"/>
      <c r="DV112" s="979" t="s">
        <v>443</v>
      </c>
      <c r="DW112" s="979"/>
      <c r="DX112" s="979"/>
      <c r="DY112" s="979"/>
      <c r="DZ112" s="980"/>
    </row>
    <row r="113" spans="1:130" s="248" customFormat="1" ht="26.25" customHeight="1" x14ac:dyDescent="0.15">
      <c r="A113" s="1012"/>
      <c r="B113" s="1013"/>
      <c r="C113" s="1008" t="s">
        <v>448</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434592</v>
      </c>
      <c r="AB113" s="992"/>
      <c r="AC113" s="992"/>
      <c r="AD113" s="992"/>
      <c r="AE113" s="993"/>
      <c r="AF113" s="994">
        <v>323538</v>
      </c>
      <c r="AG113" s="992"/>
      <c r="AH113" s="992"/>
      <c r="AI113" s="992"/>
      <c r="AJ113" s="993"/>
      <c r="AK113" s="994">
        <v>251475</v>
      </c>
      <c r="AL113" s="992"/>
      <c r="AM113" s="992"/>
      <c r="AN113" s="992"/>
      <c r="AO113" s="993"/>
      <c r="AP113" s="995">
        <v>2.5</v>
      </c>
      <c r="AQ113" s="996"/>
      <c r="AR113" s="996"/>
      <c r="AS113" s="996"/>
      <c r="AT113" s="997"/>
      <c r="AU113" s="958"/>
      <c r="AV113" s="959"/>
      <c r="AW113" s="959"/>
      <c r="AX113" s="959"/>
      <c r="AY113" s="959"/>
      <c r="AZ113" s="1007" t="s">
        <v>449</v>
      </c>
      <c r="BA113" s="1008"/>
      <c r="BB113" s="1008"/>
      <c r="BC113" s="1008"/>
      <c r="BD113" s="1008"/>
      <c r="BE113" s="1008"/>
      <c r="BF113" s="1008"/>
      <c r="BG113" s="1008"/>
      <c r="BH113" s="1008"/>
      <c r="BI113" s="1008"/>
      <c r="BJ113" s="1008"/>
      <c r="BK113" s="1008"/>
      <c r="BL113" s="1008"/>
      <c r="BM113" s="1008"/>
      <c r="BN113" s="1008"/>
      <c r="BO113" s="1008"/>
      <c r="BP113" s="1009"/>
      <c r="BQ113" s="977">
        <v>1198361</v>
      </c>
      <c r="BR113" s="978"/>
      <c r="BS113" s="978"/>
      <c r="BT113" s="978"/>
      <c r="BU113" s="978"/>
      <c r="BV113" s="978">
        <v>1113396</v>
      </c>
      <c r="BW113" s="978"/>
      <c r="BX113" s="978"/>
      <c r="BY113" s="978"/>
      <c r="BZ113" s="978"/>
      <c r="CA113" s="978">
        <v>1010297</v>
      </c>
      <c r="CB113" s="978"/>
      <c r="CC113" s="978"/>
      <c r="CD113" s="978"/>
      <c r="CE113" s="978"/>
      <c r="CF113" s="972">
        <v>10.1</v>
      </c>
      <c r="CG113" s="973"/>
      <c r="CH113" s="973"/>
      <c r="CI113" s="973"/>
      <c r="CJ113" s="973"/>
      <c r="CK113" s="1003"/>
      <c r="CL113" s="1004"/>
      <c r="CM113" s="974" t="s">
        <v>450</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226</v>
      </c>
      <c r="DH113" s="1017"/>
      <c r="DI113" s="1017"/>
      <c r="DJ113" s="1017"/>
      <c r="DK113" s="1018"/>
      <c r="DL113" s="1019" t="s">
        <v>438</v>
      </c>
      <c r="DM113" s="1017"/>
      <c r="DN113" s="1017"/>
      <c r="DO113" s="1017"/>
      <c r="DP113" s="1018"/>
      <c r="DQ113" s="1019" t="s">
        <v>438</v>
      </c>
      <c r="DR113" s="1017"/>
      <c r="DS113" s="1017"/>
      <c r="DT113" s="1017"/>
      <c r="DU113" s="1018"/>
      <c r="DV113" s="1020" t="s">
        <v>226</v>
      </c>
      <c r="DW113" s="1021"/>
      <c r="DX113" s="1021"/>
      <c r="DY113" s="1021"/>
      <c r="DZ113" s="1022"/>
    </row>
    <row r="114" spans="1:130" s="248" customFormat="1" ht="26.25" customHeight="1" x14ac:dyDescent="0.15">
      <c r="A114" s="1012"/>
      <c r="B114" s="1013"/>
      <c r="C114" s="1008" t="s">
        <v>451</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74427</v>
      </c>
      <c r="AB114" s="1017"/>
      <c r="AC114" s="1017"/>
      <c r="AD114" s="1017"/>
      <c r="AE114" s="1018"/>
      <c r="AF114" s="1019">
        <v>92175</v>
      </c>
      <c r="AG114" s="1017"/>
      <c r="AH114" s="1017"/>
      <c r="AI114" s="1017"/>
      <c r="AJ114" s="1018"/>
      <c r="AK114" s="1019">
        <v>94769</v>
      </c>
      <c r="AL114" s="1017"/>
      <c r="AM114" s="1017"/>
      <c r="AN114" s="1017"/>
      <c r="AO114" s="1018"/>
      <c r="AP114" s="1020">
        <v>0.9</v>
      </c>
      <c r="AQ114" s="1021"/>
      <c r="AR114" s="1021"/>
      <c r="AS114" s="1021"/>
      <c r="AT114" s="1022"/>
      <c r="AU114" s="958"/>
      <c r="AV114" s="959"/>
      <c r="AW114" s="959"/>
      <c r="AX114" s="959"/>
      <c r="AY114" s="959"/>
      <c r="AZ114" s="1007" t="s">
        <v>452</v>
      </c>
      <c r="BA114" s="1008"/>
      <c r="BB114" s="1008"/>
      <c r="BC114" s="1008"/>
      <c r="BD114" s="1008"/>
      <c r="BE114" s="1008"/>
      <c r="BF114" s="1008"/>
      <c r="BG114" s="1008"/>
      <c r="BH114" s="1008"/>
      <c r="BI114" s="1008"/>
      <c r="BJ114" s="1008"/>
      <c r="BK114" s="1008"/>
      <c r="BL114" s="1008"/>
      <c r="BM114" s="1008"/>
      <c r="BN114" s="1008"/>
      <c r="BO114" s="1008"/>
      <c r="BP114" s="1009"/>
      <c r="BQ114" s="977">
        <v>617050</v>
      </c>
      <c r="BR114" s="978"/>
      <c r="BS114" s="978"/>
      <c r="BT114" s="978"/>
      <c r="BU114" s="978"/>
      <c r="BV114" s="978">
        <v>646413</v>
      </c>
      <c r="BW114" s="978"/>
      <c r="BX114" s="978"/>
      <c r="BY114" s="978"/>
      <c r="BZ114" s="978"/>
      <c r="CA114" s="978">
        <v>688888</v>
      </c>
      <c r="CB114" s="978"/>
      <c r="CC114" s="978"/>
      <c r="CD114" s="978"/>
      <c r="CE114" s="978"/>
      <c r="CF114" s="972">
        <v>6.9</v>
      </c>
      <c r="CG114" s="973"/>
      <c r="CH114" s="973"/>
      <c r="CI114" s="973"/>
      <c r="CJ114" s="973"/>
      <c r="CK114" s="1003"/>
      <c r="CL114" s="1004"/>
      <c r="CM114" s="974" t="s">
        <v>453</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438</v>
      </c>
      <c r="DH114" s="1017"/>
      <c r="DI114" s="1017"/>
      <c r="DJ114" s="1017"/>
      <c r="DK114" s="1018"/>
      <c r="DL114" s="1019" t="s">
        <v>454</v>
      </c>
      <c r="DM114" s="1017"/>
      <c r="DN114" s="1017"/>
      <c r="DO114" s="1017"/>
      <c r="DP114" s="1018"/>
      <c r="DQ114" s="1019" t="s">
        <v>454</v>
      </c>
      <c r="DR114" s="1017"/>
      <c r="DS114" s="1017"/>
      <c r="DT114" s="1017"/>
      <c r="DU114" s="1018"/>
      <c r="DV114" s="1020" t="s">
        <v>226</v>
      </c>
      <c r="DW114" s="1021"/>
      <c r="DX114" s="1021"/>
      <c r="DY114" s="1021"/>
      <c r="DZ114" s="1022"/>
    </row>
    <row r="115" spans="1:130" s="248" customFormat="1" ht="26.25" customHeight="1" x14ac:dyDescent="0.15">
      <c r="A115" s="1012"/>
      <c r="B115" s="1013"/>
      <c r="C115" s="1008" t="s">
        <v>455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11263</v>
      </c>
      <c r="AB115" s="992"/>
      <c r="AC115" s="992"/>
      <c r="AD115" s="992"/>
      <c r="AE115" s="993"/>
      <c r="AF115" s="994">
        <v>11264</v>
      </c>
      <c r="AG115" s="992"/>
      <c r="AH115" s="992"/>
      <c r="AI115" s="992"/>
      <c r="AJ115" s="993"/>
      <c r="AK115" s="994">
        <v>9790</v>
      </c>
      <c r="AL115" s="992"/>
      <c r="AM115" s="992"/>
      <c r="AN115" s="992"/>
      <c r="AO115" s="993"/>
      <c r="AP115" s="995">
        <v>0.1</v>
      </c>
      <c r="AQ115" s="996"/>
      <c r="AR115" s="996"/>
      <c r="AS115" s="996"/>
      <c r="AT115" s="997"/>
      <c r="AU115" s="958"/>
      <c r="AV115" s="959"/>
      <c r="AW115" s="959"/>
      <c r="AX115" s="959"/>
      <c r="AY115" s="959"/>
      <c r="AZ115" s="1007" t="s">
        <v>456</v>
      </c>
      <c r="BA115" s="1008"/>
      <c r="BB115" s="1008"/>
      <c r="BC115" s="1008"/>
      <c r="BD115" s="1008"/>
      <c r="BE115" s="1008"/>
      <c r="BF115" s="1008"/>
      <c r="BG115" s="1008"/>
      <c r="BH115" s="1008"/>
      <c r="BI115" s="1008"/>
      <c r="BJ115" s="1008"/>
      <c r="BK115" s="1008"/>
      <c r="BL115" s="1008"/>
      <c r="BM115" s="1008"/>
      <c r="BN115" s="1008"/>
      <c r="BO115" s="1008"/>
      <c r="BP115" s="1009"/>
      <c r="BQ115" s="977" t="s">
        <v>226</v>
      </c>
      <c r="BR115" s="978"/>
      <c r="BS115" s="978"/>
      <c r="BT115" s="978"/>
      <c r="BU115" s="978"/>
      <c r="BV115" s="978" t="s">
        <v>226</v>
      </c>
      <c r="BW115" s="978"/>
      <c r="BX115" s="978"/>
      <c r="BY115" s="978"/>
      <c r="BZ115" s="978"/>
      <c r="CA115" s="978" t="s">
        <v>226</v>
      </c>
      <c r="CB115" s="978"/>
      <c r="CC115" s="978"/>
      <c r="CD115" s="978"/>
      <c r="CE115" s="978"/>
      <c r="CF115" s="972" t="s">
        <v>438</v>
      </c>
      <c r="CG115" s="973"/>
      <c r="CH115" s="973"/>
      <c r="CI115" s="973"/>
      <c r="CJ115" s="973"/>
      <c r="CK115" s="1003"/>
      <c r="CL115" s="1004"/>
      <c r="CM115" s="1007" t="s">
        <v>457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454</v>
      </c>
      <c r="DH115" s="1017"/>
      <c r="DI115" s="1017"/>
      <c r="DJ115" s="1017"/>
      <c r="DK115" s="1018"/>
      <c r="DL115" s="1019" t="s">
        <v>443</v>
      </c>
      <c r="DM115" s="1017"/>
      <c r="DN115" s="1017"/>
      <c r="DO115" s="1017"/>
      <c r="DP115" s="1018"/>
      <c r="DQ115" s="1019" t="s">
        <v>443</v>
      </c>
      <c r="DR115" s="1017"/>
      <c r="DS115" s="1017"/>
      <c r="DT115" s="1017"/>
      <c r="DU115" s="1018"/>
      <c r="DV115" s="1020" t="s">
        <v>438</v>
      </c>
      <c r="DW115" s="1021"/>
      <c r="DX115" s="1021"/>
      <c r="DY115" s="1021"/>
      <c r="DZ115" s="1022"/>
    </row>
    <row r="116" spans="1:130" s="248" customFormat="1" ht="26.25" customHeight="1" x14ac:dyDescent="0.15">
      <c r="A116" s="1014"/>
      <c r="B116" s="1015"/>
      <c r="C116" s="1023" t="s">
        <v>458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942</v>
      </c>
      <c r="AB116" s="1017"/>
      <c r="AC116" s="1017"/>
      <c r="AD116" s="1017"/>
      <c r="AE116" s="1018"/>
      <c r="AF116" s="1019">
        <v>1467</v>
      </c>
      <c r="AG116" s="1017"/>
      <c r="AH116" s="1017"/>
      <c r="AI116" s="1017"/>
      <c r="AJ116" s="1018"/>
      <c r="AK116" s="1019">
        <v>1897</v>
      </c>
      <c r="AL116" s="1017"/>
      <c r="AM116" s="1017"/>
      <c r="AN116" s="1017"/>
      <c r="AO116" s="1018"/>
      <c r="AP116" s="1020">
        <v>0</v>
      </c>
      <c r="AQ116" s="1021"/>
      <c r="AR116" s="1021"/>
      <c r="AS116" s="1021"/>
      <c r="AT116" s="1022"/>
      <c r="AU116" s="958"/>
      <c r="AV116" s="959"/>
      <c r="AW116" s="959"/>
      <c r="AX116" s="959"/>
      <c r="AY116" s="959"/>
      <c r="AZ116" s="1025" t="s">
        <v>459</v>
      </c>
      <c r="BA116" s="1026"/>
      <c r="BB116" s="1026"/>
      <c r="BC116" s="1026"/>
      <c r="BD116" s="1026"/>
      <c r="BE116" s="1026"/>
      <c r="BF116" s="1026"/>
      <c r="BG116" s="1026"/>
      <c r="BH116" s="1026"/>
      <c r="BI116" s="1026"/>
      <c r="BJ116" s="1026"/>
      <c r="BK116" s="1026"/>
      <c r="BL116" s="1026"/>
      <c r="BM116" s="1026"/>
      <c r="BN116" s="1026"/>
      <c r="BO116" s="1026"/>
      <c r="BP116" s="1027"/>
      <c r="BQ116" s="977" t="s">
        <v>226</v>
      </c>
      <c r="BR116" s="978"/>
      <c r="BS116" s="978"/>
      <c r="BT116" s="978"/>
      <c r="BU116" s="978"/>
      <c r="BV116" s="978" t="s">
        <v>440</v>
      </c>
      <c r="BW116" s="978"/>
      <c r="BX116" s="978"/>
      <c r="BY116" s="978"/>
      <c r="BZ116" s="978"/>
      <c r="CA116" s="978" t="s">
        <v>438</v>
      </c>
      <c r="CB116" s="978"/>
      <c r="CC116" s="978"/>
      <c r="CD116" s="978"/>
      <c r="CE116" s="978"/>
      <c r="CF116" s="972" t="s">
        <v>438</v>
      </c>
      <c r="CG116" s="973"/>
      <c r="CH116" s="973"/>
      <c r="CI116" s="973"/>
      <c r="CJ116" s="973"/>
      <c r="CK116" s="1003"/>
      <c r="CL116" s="1004"/>
      <c r="CM116" s="974" t="s">
        <v>460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438</v>
      </c>
      <c r="DH116" s="1017"/>
      <c r="DI116" s="1017"/>
      <c r="DJ116" s="1017"/>
      <c r="DK116" s="1018"/>
      <c r="DL116" s="1019" t="s">
        <v>443</v>
      </c>
      <c r="DM116" s="1017"/>
      <c r="DN116" s="1017"/>
      <c r="DO116" s="1017"/>
      <c r="DP116" s="1018"/>
      <c r="DQ116" s="1019" t="s">
        <v>438</v>
      </c>
      <c r="DR116" s="1017"/>
      <c r="DS116" s="1017"/>
      <c r="DT116" s="1017"/>
      <c r="DU116" s="1018"/>
      <c r="DV116" s="1020" t="s">
        <v>413</v>
      </c>
      <c r="DW116" s="1021"/>
      <c r="DX116" s="1021"/>
      <c r="DY116" s="1021"/>
      <c r="DZ116" s="1022"/>
    </row>
    <row r="117" spans="1:130" s="248" customFormat="1" ht="26.25" customHeight="1" x14ac:dyDescent="0.15">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461</v>
      </c>
      <c r="Z117" s="944"/>
      <c r="AA117" s="1034">
        <v>3384714</v>
      </c>
      <c r="AB117" s="1035"/>
      <c r="AC117" s="1035"/>
      <c r="AD117" s="1035"/>
      <c r="AE117" s="1036"/>
      <c r="AF117" s="1037">
        <v>3256907</v>
      </c>
      <c r="AG117" s="1035"/>
      <c r="AH117" s="1035"/>
      <c r="AI117" s="1035"/>
      <c r="AJ117" s="1036"/>
      <c r="AK117" s="1037">
        <v>3189611</v>
      </c>
      <c r="AL117" s="1035"/>
      <c r="AM117" s="1035"/>
      <c r="AN117" s="1035"/>
      <c r="AO117" s="1036"/>
      <c r="AP117" s="1038"/>
      <c r="AQ117" s="1039"/>
      <c r="AR117" s="1039"/>
      <c r="AS117" s="1039"/>
      <c r="AT117" s="1040"/>
      <c r="AU117" s="958"/>
      <c r="AV117" s="959"/>
      <c r="AW117" s="959"/>
      <c r="AX117" s="959"/>
      <c r="AY117" s="959"/>
      <c r="AZ117" s="1025" t="s">
        <v>462</v>
      </c>
      <c r="BA117" s="1026"/>
      <c r="BB117" s="1026"/>
      <c r="BC117" s="1026"/>
      <c r="BD117" s="1026"/>
      <c r="BE117" s="1026"/>
      <c r="BF117" s="1026"/>
      <c r="BG117" s="1026"/>
      <c r="BH117" s="1026"/>
      <c r="BI117" s="1026"/>
      <c r="BJ117" s="1026"/>
      <c r="BK117" s="1026"/>
      <c r="BL117" s="1026"/>
      <c r="BM117" s="1026"/>
      <c r="BN117" s="1026"/>
      <c r="BO117" s="1026"/>
      <c r="BP117" s="1027"/>
      <c r="BQ117" s="977" t="s">
        <v>438</v>
      </c>
      <c r="BR117" s="978"/>
      <c r="BS117" s="978"/>
      <c r="BT117" s="978"/>
      <c r="BU117" s="978"/>
      <c r="BV117" s="978" t="s">
        <v>438</v>
      </c>
      <c r="BW117" s="978"/>
      <c r="BX117" s="978"/>
      <c r="BY117" s="978"/>
      <c r="BZ117" s="978"/>
      <c r="CA117" s="978" t="s">
        <v>226</v>
      </c>
      <c r="CB117" s="978"/>
      <c r="CC117" s="978"/>
      <c r="CD117" s="978"/>
      <c r="CE117" s="978"/>
      <c r="CF117" s="972" t="s">
        <v>440</v>
      </c>
      <c r="CG117" s="973"/>
      <c r="CH117" s="973"/>
      <c r="CI117" s="973"/>
      <c r="CJ117" s="973"/>
      <c r="CK117" s="1003"/>
      <c r="CL117" s="1004"/>
      <c r="CM117" s="974" t="s">
        <v>463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226</v>
      </c>
      <c r="DH117" s="1017"/>
      <c r="DI117" s="1017"/>
      <c r="DJ117" s="1017"/>
      <c r="DK117" s="1018"/>
      <c r="DL117" s="1019" t="s">
        <v>226</v>
      </c>
      <c r="DM117" s="1017"/>
      <c r="DN117" s="1017"/>
      <c r="DO117" s="1017"/>
      <c r="DP117" s="1018"/>
      <c r="DQ117" s="1019" t="s">
        <v>438</v>
      </c>
      <c r="DR117" s="1017"/>
      <c r="DS117" s="1017"/>
      <c r="DT117" s="1017"/>
      <c r="DU117" s="1018"/>
      <c r="DV117" s="1020" t="s">
        <v>226</v>
      </c>
      <c r="DW117" s="1021"/>
      <c r="DX117" s="1021"/>
      <c r="DY117" s="1021"/>
      <c r="DZ117" s="1022"/>
    </row>
    <row r="118" spans="1:130" s="248" customFormat="1" ht="26.25" customHeight="1" x14ac:dyDescent="0.15">
      <c r="A118" s="962" t="s">
        <v>431</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428</v>
      </c>
      <c r="AB118" s="943"/>
      <c r="AC118" s="943"/>
      <c r="AD118" s="943"/>
      <c r="AE118" s="944"/>
      <c r="AF118" s="942" t="s">
        <v>429</v>
      </c>
      <c r="AG118" s="943"/>
      <c r="AH118" s="943"/>
      <c r="AI118" s="943"/>
      <c r="AJ118" s="944"/>
      <c r="AK118" s="942" t="s">
        <v>305</v>
      </c>
      <c r="AL118" s="943"/>
      <c r="AM118" s="943"/>
      <c r="AN118" s="943"/>
      <c r="AO118" s="944"/>
      <c r="AP118" s="1029" t="s">
        <v>430</v>
      </c>
      <c r="AQ118" s="1030"/>
      <c r="AR118" s="1030"/>
      <c r="AS118" s="1030"/>
      <c r="AT118" s="1031"/>
      <c r="AU118" s="958"/>
      <c r="AV118" s="959"/>
      <c r="AW118" s="959"/>
      <c r="AX118" s="959"/>
      <c r="AY118" s="959"/>
      <c r="AZ118" s="1032" t="s">
        <v>464</v>
      </c>
      <c r="BA118" s="1023"/>
      <c r="BB118" s="1023"/>
      <c r="BC118" s="1023"/>
      <c r="BD118" s="1023"/>
      <c r="BE118" s="1023"/>
      <c r="BF118" s="1023"/>
      <c r="BG118" s="1023"/>
      <c r="BH118" s="1023"/>
      <c r="BI118" s="1023"/>
      <c r="BJ118" s="1023"/>
      <c r="BK118" s="1023"/>
      <c r="BL118" s="1023"/>
      <c r="BM118" s="1023"/>
      <c r="BN118" s="1023"/>
      <c r="BO118" s="1023"/>
      <c r="BP118" s="1024"/>
      <c r="BQ118" s="1055" t="s">
        <v>440</v>
      </c>
      <c r="BR118" s="1056"/>
      <c r="BS118" s="1056"/>
      <c r="BT118" s="1056"/>
      <c r="BU118" s="1056"/>
      <c r="BV118" s="1056" t="s">
        <v>226</v>
      </c>
      <c r="BW118" s="1056"/>
      <c r="BX118" s="1056"/>
      <c r="BY118" s="1056"/>
      <c r="BZ118" s="1056"/>
      <c r="CA118" s="1056" t="s">
        <v>226</v>
      </c>
      <c r="CB118" s="1056"/>
      <c r="CC118" s="1056"/>
      <c r="CD118" s="1056"/>
      <c r="CE118" s="1056"/>
      <c r="CF118" s="972" t="s">
        <v>226</v>
      </c>
      <c r="CG118" s="973"/>
      <c r="CH118" s="973"/>
      <c r="CI118" s="973"/>
      <c r="CJ118" s="973"/>
      <c r="CK118" s="1003"/>
      <c r="CL118" s="1004"/>
      <c r="CM118" s="974" t="s">
        <v>465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226</v>
      </c>
      <c r="DH118" s="1017"/>
      <c r="DI118" s="1017"/>
      <c r="DJ118" s="1017"/>
      <c r="DK118" s="1018"/>
      <c r="DL118" s="1019" t="s">
        <v>413</v>
      </c>
      <c r="DM118" s="1017"/>
      <c r="DN118" s="1017"/>
      <c r="DO118" s="1017"/>
      <c r="DP118" s="1018"/>
      <c r="DQ118" s="1019" t="s">
        <v>413</v>
      </c>
      <c r="DR118" s="1017"/>
      <c r="DS118" s="1017"/>
      <c r="DT118" s="1017"/>
      <c r="DU118" s="1018"/>
      <c r="DV118" s="1020" t="s">
        <v>413</v>
      </c>
      <c r="DW118" s="1021"/>
      <c r="DX118" s="1021"/>
      <c r="DY118" s="1021"/>
      <c r="DZ118" s="1022"/>
    </row>
    <row r="119" spans="1:130" s="248" customFormat="1" ht="26.25" customHeight="1" x14ac:dyDescent="0.15">
      <c r="A119" s="1116" t="s">
        <v>434</v>
      </c>
      <c r="B119" s="1002"/>
      <c r="C119" s="981" t="s">
        <v>435</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440</v>
      </c>
      <c r="AB119" s="950"/>
      <c r="AC119" s="950"/>
      <c r="AD119" s="950"/>
      <c r="AE119" s="951"/>
      <c r="AF119" s="952" t="s">
        <v>226</v>
      </c>
      <c r="AG119" s="950"/>
      <c r="AH119" s="950"/>
      <c r="AI119" s="950"/>
      <c r="AJ119" s="951"/>
      <c r="AK119" s="952" t="s">
        <v>226</v>
      </c>
      <c r="AL119" s="950"/>
      <c r="AM119" s="950"/>
      <c r="AN119" s="950"/>
      <c r="AO119" s="951"/>
      <c r="AP119" s="953" t="s">
        <v>226</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466</v>
      </c>
      <c r="BP119" s="1064"/>
      <c r="BQ119" s="1055">
        <v>31792567</v>
      </c>
      <c r="BR119" s="1056"/>
      <c r="BS119" s="1056"/>
      <c r="BT119" s="1056"/>
      <c r="BU119" s="1056"/>
      <c r="BV119" s="1056">
        <v>33027464</v>
      </c>
      <c r="BW119" s="1056"/>
      <c r="BX119" s="1056"/>
      <c r="BY119" s="1056"/>
      <c r="BZ119" s="1056"/>
      <c r="CA119" s="1056">
        <v>32123739</v>
      </c>
      <c r="CB119" s="1056"/>
      <c r="CC119" s="1056"/>
      <c r="CD119" s="1056"/>
      <c r="CE119" s="1056"/>
      <c r="CF119" s="1057"/>
      <c r="CG119" s="1058"/>
      <c r="CH119" s="1058"/>
      <c r="CI119" s="1058"/>
      <c r="CJ119" s="1059"/>
      <c r="CK119" s="1005"/>
      <c r="CL119" s="1006"/>
      <c r="CM119" s="1060" t="s">
        <v>467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413</v>
      </c>
      <c r="DH119" s="1042"/>
      <c r="DI119" s="1042"/>
      <c r="DJ119" s="1042"/>
      <c r="DK119" s="1043"/>
      <c r="DL119" s="1041" t="s">
        <v>226</v>
      </c>
      <c r="DM119" s="1042"/>
      <c r="DN119" s="1042"/>
      <c r="DO119" s="1042"/>
      <c r="DP119" s="1043"/>
      <c r="DQ119" s="1041" t="s">
        <v>438</v>
      </c>
      <c r="DR119" s="1042"/>
      <c r="DS119" s="1042"/>
      <c r="DT119" s="1042"/>
      <c r="DU119" s="1043"/>
      <c r="DV119" s="1044" t="s">
        <v>438</v>
      </c>
      <c r="DW119" s="1045"/>
      <c r="DX119" s="1045"/>
      <c r="DY119" s="1045"/>
      <c r="DZ119" s="1046"/>
    </row>
    <row r="120" spans="1:130" s="248" customFormat="1" ht="26.25" customHeight="1" x14ac:dyDescent="0.15">
      <c r="A120" s="1117"/>
      <c r="B120" s="1004"/>
      <c r="C120" s="974" t="s">
        <v>442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438</v>
      </c>
      <c r="AB120" s="1017"/>
      <c r="AC120" s="1017"/>
      <c r="AD120" s="1017"/>
      <c r="AE120" s="1018"/>
      <c r="AF120" s="1019" t="s">
        <v>226</v>
      </c>
      <c r="AG120" s="1017"/>
      <c r="AH120" s="1017"/>
      <c r="AI120" s="1017"/>
      <c r="AJ120" s="1018"/>
      <c r="AK120" s="1019" t="s">
        <v>226</v>
      </c>
      <c r="AL120" s="1017"/>
      <c r="AM120" s="1017"/>
      <c r="AN120" s="1017"/>
      <c r="AO120" s="1018"/>
      <c r="AP120" s="1020" t="s">
        <v>413</v>
      </c>
      <c r="AQ120" s="1021"/>
      <c r="AR120" s="1021"/>
      <c r="AS120" s="1021"/>
      <c r="AT120" s="1022"/>
      <c r="AU120" s="1047" t="s">
        <v>468</v>
      </c>
      <c r="AV120" s="1048"/>
      <c r="AW120" s="1048"/>
      <c r="AX120" s="1048"/>
      <c r="AY120" s="1049"/>
      <c r="AZ120" s="998" t="s">
        <v>469</v>
      </c>
      <c r="BA120" s="947"/>
      <c r="BB120" s="947"/>
      <c r="BC120" s="947"/>
      <c r="BD120" s="947"/>
      <c r="BE120" s="947"/>
      <c r="BF120" s="947"/>
      <c r="BG120" s="947"/>
      <c r="BH120" s="947"/>
      <c r="BI120" s="947"/>
      <c r="BJ120" s="947"/>
      <c r="BK120" s="947"/>
      <c r="BL120" s="947"/>
      <c r="BM120" s="947"/>
      <c r="BN120" s="947"/>
      <c r="BO120" s="947"/>
      <c r="BP120" s="948"/>
      <c r="BQ120" s="984">
        <v>7009619</v>
      </c>
      <c r="BR120" s="985"/>
      <c r="BS120" s="985"/>
      <c r="BT120" s="985"/>
      <c r="BU120" s="985"/>
      <c r="BV120" s="985">
        <v>5075030</v>
      </c>
      <c r="BW120" s="985"/>
      <c r="BX120" s="985"/>
      <c r="BY120" s="985"/>
      <c r="BZ120" s="985"/>
      <c r="CA120" s="985">
        <v>5330997</v>
      </c>
      <c r="CB120" s="985"/>
      <c r="CC120" s="985"/>
      <c r="CD120" s="985"/>
      <c r="CE120" s="985"/>
      <c r="CF120" s="999">
        <v>53.3</v>
      </c>
      <c r="CG120" s="1000"/>
      <c r="CH120" s="1000"/>
      <c r="CI120" s="1000"/>
      <c r="CJ120" s="1000"/>
      <c r="CK120" s="1065" t="s">
        <v>470</v>
      </c>
      <c r="CL120" s="1066"/>
      <c r="CM120" s="1066"/>
      <c r="CN120" s="1066"/>
      <c r="CO120" s="1067"/>
      <c r="CP120" s="1073" t="s">
        <v>471</v>
      </c>
      <c r="CQ120" s="1074"/>
      <c r="CR120" s="1074"/>
      <c r="CS120" s="1074"/>
      <c r="CT120" s="1074"/>
      <c r="CU120" s="1074"/>
      <c r="CV120" s="1074"/>
      <c r="CW120" s="1074"/>
      <c r="CX120" s="1074"/>
      <c r="CY120" s="1074"/>
      <c r="CZ120" s="1074"/>
      <c r="DA120" s="1074"/>
      <c r="DB120" s="1074"/>
      <c r="DC120" s="1074"/>
      <c r="DD120" s="1074"/>
      <c r="DE120" s="1074"/>
      <c r="DF120" s="1075"/>
      <c r="DG120" s="984">
        <v>2051332</v>
      </c>
      <c r="DH120" s="985"/>
      <c r="DI120" s="985"/>
      <c r="DJ120" s="985"/>
      <c r="DK120" s="985"/>
      <c r="DL120" s="985">
        <v>1712410</v>
      </c>
      <c r="DM120" s="985"/>
      <c r="DN120" s="985"/>
      <c r="DO120" s="985"/>
      <c r="DP120" s="985"/>
      <c r="DQ120" s="985">
        <v>1623255</v>
      </c>
      <c r="DR120" s="985"/>
      <c r="DS120" s="985"/>
      <c r="DT120" s="985"/>
      <c r="DU120" s="985"/>
      <c r="DV120" s="986">
        <v>16.2</v>
      </c>
      <c r="DW120" s="986"/>
      <c r="DX120" s="986"/>
      <c r="DY120" s="986"/>
      <c r="DZ120" s="987"/>
    </row>
    <row r="121" spans="1:130" s="248" customFormat="1" ht="26.25" customHeight="1" x14ac:dyDescent="0.15">
      <c r="A121" s="1117"/>
      <c r="B121" s="1004"/>
      <c r="C121" s="1025" t="s">
        <v>472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438</v>
      </c>
      <c r="AB121" s="1017"/>
      <c r="AC121" s="1017"/>
      <c r="AD121" s="1017"/>
      <c r="AE121" s="1018"/>
      <c r="AF121" s="1019" t="s">
        <v>440</v>
      </c>
      <c r="AG121" s="1017"/>
      <c r="AH121" s="1017"/>
      <c r="AI121" s="1017"/>
      <c r="AJ121" s="1018"/>
      <c r="AK121" s="1019" t="s">
        <v>413</v>
      </c>
      <c r="AL121" s="1017"/>
      <c r="AM121" s="1017"/>
      <c r="AN121" s="1017"/>
      <c r="AO121" s="1018"/>
      <c r="AP121" s="1020" t="s">
        <v>226</v>
      </c>
      <c r="AQ121" s="1021"/>
      <c r="AR121" s="1021"/>
      <c r="AS121" s="1021"/>
      <c r="AT121" s="1022"/>
      <c r="AU121" s="1050"/>
      <c r="AV121" s="1051"/>
      <c r="AW121" s="1051"/>
      <c r="AX121" s="1051"/>
      <c r="AY121" s="1052"/>
      <c r="AZ121" s="1007" t="s">
        <v>473</v>
      </c>
      <c r="BA121" s="1008"/>
      <c r="BB121" s="1008"/>
      <c r="BC121" s="1008"/>
      <c r="BD121" s="1008"/>
      <c r="BE121" s="1008"/>
      <c r="BF121" s="1008"/>
      <c r="BG121" s="1008"/>
      <c r="BH121" s="1008"/>
      <c r="BI121" s="1008"/>
      <c r="BJ121" s="1008"/>
      <c r="BK121" s="1008"/>
      <c r="BL121" s="1008"/>
      <c r="BM121" s="1008"/>
      <c r="BN121" s="1008"/>
      <c r="BO121" s="1008"/>
      <c r="BP121" s="1009"/>
      <c r="BQ121" s="977">
        <v>765569</v>
      </c>
      <c r="BR121" s="978"/>
      <c r="BS121" s="978"/>
      <c r="BT121" s="978"/>
      <c r="BU121" s="978"/>
      <c r="BV121" s="978">
        <v>712132</v>
      </c>
      <c r="BW121" s="978"/>
      <c r="BX121" s="978"/>
      <c r="BY121" s="978"/>
      <c r="BZ121" s="978"/>
      <c r="CA121" s="978">
        <v>775557</v>
      </c>
      <c r="CB121" s="978"/>
      <c r="CC121" s="978"/>
      <c r="CD121" s="978"/>
      <c r="CE121" s="978"/>
      <c r="CF121" s="972">
        <v>7.8</v>
      </c>
      <c r="CG121" s="973"/>
      <c r="CH121" s="973"/>
      <c r="CI121" s="973"/>
      <c r="CJ121" s="973"/>
      <c r="CK121" s="1068"/>
      <c r="CL121" s="1069"/>
      <c r="CM121" s="1069"/>
      <c r="CN121" s="1069"/>
      <c r="CO121" s="1070"/>
      <c r="CP121" s="1078" t="s">
        <v>474</v>
      </c>
      <c r="CQ121" s="1079"/>
      <c r="CR121" s="1079"/>
      <c r="CS121" s="1079"/>
      <c r="CT121" s="1079"/>
      <c r="CU121" s="1079"/>
      <c r="CV121" s="1079"/>
      <c r="CW121" s="1079"/>
      <c r="CX121" s="1079"/>
      <c r="CY121" s="1079"/>
      <c r="CZ121" s="1079"/>
      <c r="DA121" s="1079"/>
      <c r="DB121" s="1079"/>
      <c r="DC121" s="1079"/>
      <c r="DD121" s="1079"/>
      <c r="DE121" s="1079"/>
      <c r="DF121" s="1080"/>
      <c r="DG121" s="977">
        <v>1568426</v>
      </c>
      <c r="DH121" s="978"/>
      <c r="DI121" s="978"/>
      <c r="DJ121" s="978"/>
      <c r="DK121" s="978"/>
      <c r="DL121" s="978">
        <v>1798435</v>
      </c>
      <c r="DM121" s="978"/>
      <c r="DN121" s="978"/>
      <c r="DO121" s="978"/>
      <c r="DP121" s="978"/>
      <c r="DQ121" s="978">
        <v>1571814</v>
      </c>
      <c r="DR121" s="978"/>
      <c r="DS121" s="978"/>
      <c r="DT121" s="978"/>
      <c r="DU121" s="978"/>
      <c r="DV121" s="979">
        <v>15.7</v>
      </c>
      <c r="DW121" s="979"/>
      <c r="DX121" s="979"/>
      <c r="DY121" s="979"/>
      <c r="DZ121" s="980"/>
    </row>
    <row r="122" spans="1:130" s="248" customFormat="1" ht="26.25" customHeight="1" x14ac:dyDescent="0.15">
      <c r="A122" s="1117"/>
      <c r="B122" s="1004"/>
      <c r="C122" s="974" t="s">
        <v>453</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438</v>
      </c>
      <c r="AB122" s="1017"/>
      <c r="AC122" s="1017"/>
      <c r="AD122" s="1017"/>
      <c r="AE122" s="1018"/>
      <c r="AF122" s="1019" t="s">
        <v>413</v>
      </c>
      <c r="AG122" s="1017"/>
      <c r="AH122" s="1017"/>
      <c r="AI122" s="1017"/>
      <c r="AJ122" s="1018"/>
      <c r="AK122" s="1019" t="s">
        <v>438</v>
      </c>
      <c r="AL122" s="1017"/>
      <c r="AM122" s="1017"/>
      <c r="AN122" s="1017"/>
      <c r="AO122" s="1018"/>
      <c r="AP122" s="1020" t="s">
        <v>413</v>
      </c>
      <c r="AQ122" s="1021"/>
      <c r="AR122" s="1021"/>
      <c r="AS122" s="1021"/>
      <c r="AT122" s="1022"/>
      <c r="AU122" s="1050"/>
      <c r="AV122" s="1051"/>
      <c r="AW122" s="1051"/>
      <c r="AX122" s="1051"/>
      <c r="AY122" s="1052"/>
      <c r="AZ122" s="1032" t="s">
        <v>475</v>
      </c>
      <c r="BA122" s="1023"/>
      <c r="BB122" s="1023"/>
      <c r="BC122" s="1023"/>
      <c r="BD122" s="1023"/>
      <c r="BE122" s="1023"/>
      <c r="BF122" s="1023"/>
      <c r="BG122" s="1023"/>
      <c r="BH122" s="1023"/>
      <c r="BI122" s="1023"/>
      <c r="BJ122" s="1023"/>
      <c r="BK122" s="1023"/>
      <c r="BL122" s="1023"/>
      <c r="BM122" s="1023"/>
      <c r="BN122" s="1023"/>
      <c r="BO122" s="1023"/>
      <c r="BP122" s="1024"/>
      <c r="BQ122" s="1055">
        <v>22720838</v>
      </c>
      <c r="BR122" s="1056"/>
      <c r="BS122" s="1056"/>
      <c r="BT122" s="1056"/>
      <c r="BU122" s="1056"/>
      <c r="BV122" s="1056">
        <v>23532681</v>
      </c>
      <c r="BW122" s="1056"/>
      <c r="BX122" s="1056"/>
      <c r="BY122" s="1056"/>
      <c r="BZ122" s="1056"/>
      <c r="CA122" s="1056">
        <v>22737474</v>
      </c>
      <c r="CB122" s="1056"/>
      <c r="CC122" s="1056"/>
      <c r="CD122" s="1056"/>
      <c r="CE122" s="1056"/>
      <c r="CF122" s="1076">
        <v>227.5</v>
      </c>
      <c r="CG122" s="1077"/>
      <c r="CH122" s="1077"/>
      <c r="CI122" s="1077"/>
      <c r="CJ122" s="1077"/>
      <c r="CK122" s="1068"/>
      <c r="CL122" s="1069"/>
      <c r="CM122" s="1069"/>
      <c r="CN122" s="1069"/>
      <c r="CO122" s="1070"/>
      <c r="CP122" s="1078" t="s">
        <v>404</v>
      </c>
      <c r="CQ122" s="1079"/>
      <c r="CR122" s="1079"/>
      <c r="CS122" s="1079"/>
      <c r="CT122" s="1079"/>
      <c r="CU122" s="1079"/>
      <c r="CV122" s="1079"/>
      <c r="CW122" s="1079"/>
      <c r="CX122" s="1079"/>
      <c r="CY122" s="1079"/>
      <c r="CZ122" s="1079"/>
      <c r="DA122" s="1079"/>
      <c r="DB122" s="1079"/>
      <c r="DC122" s="1079"/>
      <c r="DD122" s="1079"/>
      <c r="DE122" s="1079"/>
      <c r="DF122" s="1080"/>
      <c r="DG122" s="977" t="s">
        <v>226</v>
      </c>
      <c r="DH122" s="978"/>
      <c r="DI122" s="978"/>
      <c r="DJ122" s="978"/>
      <c r="DK122" s="978"/>
      <c r="DL122" s="978" t="s">
        <v>226</v>
      </c>
      <c r="DM122" s="978"/>
      <c r="DN122" s="978"/>
      <c r="DO122" s="978"/>
      <c r="DP122" s="978"/>
      <c r="DQ122" s="978" t="s">
        <v>436</v>
      </c>
      <c r="DR122" s="978"/>
      <c r="DS122" s="978"/>
      <c r="DT122" s="978"/>
      <c r="DU122" s="978"/>
      <c r="DV122" s="979" t="s">
        <v>226</v>
      </c>
      <c r="DW122" s="979"/>
      <c r="DX122" s="979"/>
      <c r="DY122" s="979"/>
      <c r="DZ122" s="980"/>
    </row>
    <row r="123" spans="1:130" s="248" customFormat="1" ht="26.25" customHeight="1" x14ac:dyDescent="0.15">
      <c r="A123" s="1117"/>
      <c r="B123" s="1004"/>
      <c r="C123" s="974" t="s">
        <v>460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226</v>
      </c>
      <c r="AB123" s="1017"/>
      <c r="AC123" s="1017"/>
      <c r="AD123" s="1017"/>
      <c r="AE123" s="1018"/>
      <c r="AF123" s="1019" t="s">
        <v>226</v>
      </c>
      <c r="AG123" s="1017"/>
      <c r="AH123" s="1017"/>
      <c r="AI123" s="1017"/>
      <c r="AJ123" s="1018"/>
      <c r="AK123" s="1019" t="s">
        <v>438</v>
      </c>
      <c r="AL123" s="1017"/>
      <c r="AM123" s="1017"/>
      <c r="AN123" s="1017"/>
      <c r="AO123" s="1018"/>
      <c r="AP123" s="1020" t="s">
        <v>226</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476</v>
      </c>
      <c r="BP123" s="1064"/>
      <c r="BQ123" s="1123">
        <v>30496026</v>
      </c>
      <c r="BR123" s="1124"/>
      <c r="BS123" s="1124"/>
      <c r="BT123" s="1124"/>
      <c r="BU123" s="1124"/>
      <c r="BV123" s="1124">
        <v>29319843</v>
      </c>
      <c r="BW123" s="1124"/>
      <c r="BX123" s="1124"/>
      <c r="BY123" s="1124"/>
      <c r="BZ123" s="1124"/>
      <c r="CA123" s="1124">
        <v>28844028</v>
      </c>
      <c r="CB123" s="1124"/>
      <c r="CC123" s="1124"/>
      <c r="CD123" s="1124"/>
      <c r="CE123" s="1124"/>
      <c r="CF123" s="1057"/>
      <c r="CG123" s="1058"/>
      <c r="CH123" s="1058"/>
      <c r="CI123" s="1058"/>
      <c r="CJ123" s="1059"/>
      <c r="CK123" s="1068"/>
      <c r="CL123" s="1069"/>
      <c r="CM123" s="1069"/>
      <c r="CN123" s="1069"/>
      <c r="CO123" s="1070"/>
      <c r="CP123" s="1078" t="s">
        <v>477</v>
      </c>
      <c r="CQ123" s="1079"/>
      <c r="CR123" s="1079"/>
      <c r="CS123" s="1079"/>
      <c r="CT123" s="1079"/>
      <c r="CU123" s="1079"/>
      <c r="CV123" s="1079"/>
      <c r="CW123" s="1079"/>
      <c r="CX123" s="1079"/>
      <c r="CY123" s="1079"/>
      <c r="CZ123" s="1079"/>
      <c r="DA123" s="1079"/>
      <c r="DB123" s="1079"/>
      <c r="DC123" s="1079"/>
      <c r="DD123" s="1079"/>
      <c r="DE123" s="1079"/>
      <c r="DF123" s="1080"/>
      <c r="DG123" s="1016" t="s">
        <v>438</v>
      </c>
      <c r="DH123" s="1017"/>
      <c r="DI123" s="1017"/>
      <c r="DJ123" s="1017"/>
      <c r="DK123" s="1018"/>
      <c r="DL123" s="1019" t="s">
        <v>438</v>
      </c>
      <c r="DM123" s="1017"/>
      <c r="DN123" s="1017"/>
      <c r="DO123" s="1017"/>
      <c r="DP123" s="1018"/>
      <c r="DQ123" s="1019" t="s">
        <v>226</v>
      </c>
      <c r="DR123" s="1017"/>
      <c r="DS123" s="1017"/>
      <c r="DT123" s="1017"/>
      <c r="DU123" s="1018"/>
      <c r="DV123" s="1020" t="s">
        <v>438</v>
      </c>
      <c r="DW123" s="1021"/>
      <c r="DX123" s="1021"/>
      <c r="DY123" s="1021"/>
      <c r="DZ123" s="1022"/>
    </row>
    <row r="124" spans="1:130" s="248" customFormat="1" ht="26.25" customHeight="1" thickBot="1" x14ac:dyDescent="0.2">
      <c r="A124" s="1117"/>
      <c r="B124" s="1004"/>
      <c r="C124" s="974" t="s">
        <v>463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440</v>
      </c>
      <c r="AB124" s="1017"/>
      <c r="AC124" s="1017"/>
      <c r="AD124" s="1017"/>
      <c r="AE124" s="1018"/>
      <c r="AF124" s="1019" t="s">
        <v>438</v>
      </c>
      <c r="AG124" s="1017"/>
      <c r="AH124" s="1017"/>
      <c r="AI124" s="1017"/>
      <c r="AJ124" s="1018"/>
      <c r="AK124" s="1019" t="s">
        <v>438</v>
      </c>
      <c r="AL124" s="1017"/>
      <c r="AM124" s="1017"/>
      <c r="AN124" s="1017"/>
      <c r="AO124" s="1018"/>
      <c r="AP124" s="1020" t="s">
        <v>438</v>
      </c>
      <c r="AQ124" s="1021"/>
      <c r="AR124" s="1021"/>
      <c r="AS124" s="1021"/>
      <c r="AT124" s="1022"/>
      <c r="AU124" s="1119" t="s">
        <v>478</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13</v>
      </c>
      <c r="BR124" s="1086"/>
      <c r="BS124" s="1086"/>
      <c r="BT124" s="1086"/>
      <c r="BU124" s="1086"/>
      <c r="BV124" s="1086">
        <v>38.299999999999997</v>
      </c>
      <c r="BW124" s="1086"/>
      <c r="BX124" s="1086"/>
      <c r="BY124" s="1086"/>
      <c r="BZ124" s="1086"/>
      <c r="CA124" s="1086">
        <v>32.799999999999997</v>
      </c>
      <c r="CB124" s="1086"/>
      <c r="CC124" s="1086"/>
      <c r="CD124" s="1086"/>
      <c r="CE124" s="1086"/>
      <c r="CF124" s="1087"/>
      <c r="CG124" s="1088"/>
      <c r="CH124" s="1088"/>
      <c r="CI124" s="1088"/>
      <c r="CJ124" s="1089"/>
      <c r="CK124" s="1071"/>
      <c r="CL124" s="1071"/>
      <c r="CM124" s="1071"/>
      <c r="CN124" s="1071"/>
      <c r="CO124" s="1072"/>
      <c r="CP124" s="1078" t="s">
        <v>479</v>
      </c>
      <c r="CQ124" s="1079"/>
      <c r="CR124" s="1079"/>
      <c r="CS124" s="1079"/>
      <c r="CT124" s="1079"/>
      <c r="CU124" s="1079"/>
      <c r="CV124" s="1079"/>
      <c r="CW124" s="1079"/>
      <c r="CX124" s="1079"/>
      <c r="CY124" s="1079"/>
      <c r="CZ124" s="1079"/>
      <c r="DA124" s="1079"/>
      <c r="DB124" s="1079"/>
      <c r="DC124" s="1079"/>
      <c r="DD124" s="1079"/>
      <c r="DE124" s="1079"/>
      <c r="DF124" s="1080"/>
      <c r="DG124" s="1063" t="s">
        <v>437</v>
      </c>
      <c r="DH124" s="1042"/>
      <c r="DI124" s="1042"/>
      <c r="DJ124" s="1042"/>
      <c r="DK124" s="1043"/>
      <c r="DL124" s="1041" t="s">
        <v>438</v>
      </c>
      <c r="DM124" s="1042"/>
      <c r="DN124" s="1042"/>
      <c r="DO124" s="1042"/>
      <c r="DP124" s="1043"/>
      <c r="DQ124" s="1041" t="s">
        <v>437</v>
      </c>
      <c r="DR124" s="1042"/>
      <c r="DS124" s="1042"/>
      <c r="DT124" s="1042"/>
      <c r="DU124" s="1043"/>
      <c r="DV124" s="1044" t="s">
        <v>437</v>
      </c>
      <c r="DW124" s="1045"/>
      <c r="DX124" s="1045"/>
      <c r="DY124" s="1045"/>
      <c r="DZ124" s="1046"/>
    </row>
    <row r="125" spans="1:130" s="248" customFormat="1" ht="26.25" customHeight="1" x14ac:dyDescent="0.15">
      <c r="A125" s="1117"/>
      <c r="B125" s="1004"/>
      <c r="C125" s="974" t="s">
        <v>465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438</v>
      </c>
      <c r="AB125" s="1017"/>
      <c r="AC125" s="1017"/>
      <c r="AD125" s="1017"/>
      <c r="AE125" s="1018"/>
      <c r="AF125" s="1019" t="s">
        <v>437</v>
      </c>
      <c r="AG125" s="1017"/>
      <c r="AH125" s="1017"/>
      <c r="AI125" s="1017"/>
      <c r="AJ125" s="1018"/>
      <c r="AK125" s="1019" t="s">
        <v>437</v>
      </c>
      <c r="AL125" s="1017"/>
      <c r="AM125" s="1017"/>
      <c r="AN125" s="1017"/>
      <c r="AO125" s="1018"/>
      <c r="AP125" s="1020" t="s">
        <v>438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480</v>
      </c>
      <c r="CL125" s="1066"/>
      <c r="CM125" s="1066"/>
      <c r="CN125" s="1066"/>
      <c r="CO125" s="1067"/>
      <c r="CP125" s="998" t="s">
        <v>481</v>
      </c>
      <c r="CQ125" s="947"/>
      <c r="CR125" s="947"/>
      <c r="CS125" s="947"/>
      <c r="CT125" s="947"/>
      <c r="CU125" s="947"/>
      <c r="CV125" s="947"/>
      <c r="CW125" s="947"/>
      <c r="CX125" s="947"/>
      <c r="CY125" s="947"/>
      <c r="CZ125" s="947"/>
      <c r="DA125" s="947"/>
      <c r="DB125" s="947"/>
      <c r="DC125" s="947"/>
      <c r="DD125" s="947"/>
      <c r="DE125" s="947"/>
      <c r="DF125" s="948"/>
      <c r="DG125" s="984" t="s">
        <v>438</v>
      </c>
      <c r="DH125" s="985"/>
      <c r="DI125" s="985"/>
      <c r="DJ125" s="985"/>
      <c r="DK125" s="985"/>
      <c r="DL125" s="985" t="s">
        <v>438</v>
      </c>
      <c r="DM125" s="985"/>
      <c r="DN125" s="985"/>
      <c r="DO125" s="985"/>
      <c r="DP125" s="985"/>
      <c r="DQ125" s="985" t="s">
        <v>437</v>
      </c>
      <c r="DR125" s="985"/>
      <c r="DS125" s="985"/>
      <c r="DT125" s="985"/>
      <c r="DU125" s="985"/>
      <c r="DV125" s="986" t="s">
        <v>438</v>
      </c>
      <c r="DW125" s="986"/>
      <c r="DX125" s="986"/>
      <c r="DY125" s="986"/>
      <c r="DZ125" s="987"/>
    </row>
    <row r="126" spans="1:130" s="248" customFormat="1" ht="26.25" customHeight="1" thickBot="1" x14ac:dyDescent="0.2">
      <c r="A126" s="1117"/>
      <c r="B126" s="1004"/>
      <c r="C126" s="974" t="s">
        <v>467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437</v>
      </c>
      <c r="AB126" s="1017"/>
      <c r="AC126" s="1017"/>
      <c r="AD126" s="1017"/>
      <c r="AE126" s="1018"/>
      <c r="AF126" s="1019" t="s">
        <v>438</v>
      </c>
      <c r="AG126" s="1017"/>
      <c r="AH126" s="1017"/>
      <c r="AI126" s="1017"/>
      <c r="AJ126" s="1018"/>
      <c r="AK126" s="1019" t="s">
        <v>438</v>
      </c>
      <c r="AL126" s="1017"/>
      <c r="AM126" s="1017"/>
      <c r="AN126" s="1017"/>
      <c r="AO126" s="1018"/>
      <c r="AP126" s="1020" t="s">
        <v>438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482</v>
      </c>
      <c r="CQ126" s="1008"/>
      <c r="CR126" s="1008"/>
      <c r="CS126" s="1008"/>
      <c r="CT126" s="1008"/>
      <c r="CU126" s="1008"/>
      <c r="CV126" s="1008"/>
      <c r="CW126" s="1008"/>
      <c r="CX126" s="1008"/>
      <c r="CY126" s="1008"/>
      <c r="CZ126" s="1008"/>
      <c r="DA126" s="1008"/>
      <c r="DB126" s="1008"/>
      <c r="DC126" s="1008"/>
      <c r="DD126" s="1008"/>
      <c r="DE126" s="1008"/>
      <c r="DF126" s="1009"/>
      <c r="DG126" s="977" t="s">
        <v>438</v>
      </c>
      <c r="DH126" s="978"/>
      <c r="DI126" s="978"/>
      <c r="DJ126" s="978"/>
      <c r="DK126" s="978"/>
      <c r="DL126" s="978" t="s">
        <v>437</v>
      </c>
      <c r="DM126" s="978"/>
      <c r="DN126" s="978"/>
      <c r="DO126" s="978"/>
      <c r="DP126" s="978"/>
      <c r="DQ126" s="978" t="s">
        <v>438</v>
      </c>
      <c r="DR126" s="978"/>
      <c r="DS126" s="978"/>
      <c r="DT126" s="978"/>
      <c r="DU126" s="978"/>
      <c r="DV126" s="979" t="s">
        <v>438</v>
      </c>
      <c r="DW126" s="979"/>
      <c r="DX126" s="979"/>
      <c r="DY126" s="979"/>
      <c r="DZ126" s="980"/>
    </row>
    <row r="127" spans="1:130" s="248" customFormat="1" ht="26.25" customHeight="1" x14ac:dyDescent="0.15">
      <c r="A127" s="1118"/>
      <c r="B127" s="1006"/>
      <c r="C127" s="1060" t="s">
        <v>483</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11263</v>
      </c>
      <c r="AB127" s="1017"/>
      <c r="AC127" s="1017"/>
      <c r="AD127" s="1017"/>
      <c r="AE127" s="1018"/>
      <c r="AF127" s="1019">
        <v>11264</v>
      </c>
      <c r="AG127" s="1017"/>
      <c r="AH127" s="1017"/>
      <c r="AI127" s="1017"/>
      <c r="AJ127" s="1018"/>
      <c r="AK127" s="1019">
        <v>9790</v>
      </c>
      <c r="AL127" s="1017"/>
      <c r="AM127" s="1017"/>
      <c r="AN127" s="1017"/>
      <c r="AO127" s="1018"/>
      <c r="AP127" s="1020">
        <v>0.1</v>
      </c>
      <c r="AQ127" s="1021"/>
      <c r="AR127" s="1021"/>
      <c r="AS127" s="1021"/>
      <c r="AT127" s="1022"/>
      <c r="AU127" s="284"/>
      <c r="AV127" s="284"/>
      <c r="AW127" s="284"/>
      <c r="AX127" s="1090" t="s">
        <v>484</v>
      </c>
      <c r="AY127" s="1091"/>
      <c r="AZ127" s="1091"/>
      <c r="BA127" s="1091"/>
      <c r="BB127" s="1091"/>
      <c r="BC127" s="1091"/>
      <c r="BD127" s="1091"/>
      <c r="BE127" s="1092"/>
      <c r="BF127" s="1093" t="s">
        <v>485</v>
      </c>
      <c r="BG127" s="1091"/>
      <c r="BH127" s="1091"/>
      <c r="BI127" s="1091"/>
      <c r="BJ127" s="1091"/>
      <c r="BK127" s="1091"/>
      <c r="BL127" s="1092"/>
      <c r="BM127" s="1093" t="s">
        <v>486</v>
      </c>
      <c r="BN127" s="1091"/>
      <c r="BO127" s="1091"/>
      <c r="BP127" s="1091"/>
      <c r="BQ127" s="1091"/>
      <c r="BR127" s="1091"/>
      <c r="BS127" s="1092"/>
      <c r="BT127" s="1093" t="s">
        <v>487</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488</v>
      </c>
      <c r="CQ127" s="1008"/>
      <c r="CR127" s="1008"/>
      <c r="CS127" s="1008"/>
      <c r="CT127" s="1008"/>
      <c r="CU127" s="1008"/>
      <c r="CV127" s="1008"/>
      <c r="CW127" s="1008"/>
      <c r="CX127" s="1008"/>
      <c r="CY127" s="1008"/>
      <c r="CZ127" s="1008"/>
      <c r="DA127" s="1008"/>
      <c r="DB127" s="1008"/>
      <c r="DC127" s="1008"/>
      <c r="DD127" s="1008"/>
      <c r="DE127" s="1008"/>
      <c r="DF127" s="1009"/>
      <c r="DG127" s="977" t="s">
        <v>437</v>
      </c>
      <c r="DH127" s="978"/>
      <c r="DI127" s="978"/>
      <c r="DJ127" s="978"/>
      <c r="DK127" s="978"/>
      <c r="DL127" s="978" t="s">
        <v>438</v>
      </c>
      <c r="DM127" s="978"/>
      <c r="DN127" s="978"/>
      <c r="DO127" s="978"/>
      <c r="DP127" s="978"/>
      <c r="DQ127" s="978" t="s">
        <v>438</v>
      </c>
      <c r="DR127" s="978"/>
      <c r="DS127" s="978"/>
      <c r="DT127" s="978"/>
      <c r="DU127" s="978"/>
      <c r="DV127" s="979" t="s">
        <v>438</v>
      </c>
      <c r="DW127" s="979"/>
      <c r="DX127" s="979"/>
      <c r="DY127" s="979"/>
      <c r="DZ127" s="980"/>
    </row>
    <row r="128" spans="1:130" s="248" customFormat="1" ht="26.25" customHeight="1" thickBot="1" x14ac:dyDescent="0.2">
      <c r="A128" s="1101" t="s">
        <v>489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490</v>
      </c>
      <c r="X128" s="1103"/>
      <c r="Y128" s="1103"/>
      <c r="Z128" s="1104"/>
      <c r="AA128" s="1105">
        <v>73502</v>
      </c>
      <c r="AB128" s="1106"/>
      <c r="AC128" s="1106"/>
      <c r="AD128" s="1106"/>
      <c r="AE128" s="1107"/>
      <c r="AF128" s="1108">
        <v>77934</v>
      </c>
      <c r="AG128" s="1106"/>
      <c r="AH128" s="1106"/>
      <c r="AI128" s="1106"/>
      <c r="AJ128" s="1107"/>
      <c r="AK128" s="1108">
        <v>88394</v>
      </c>
      <c r="AL128" s="1106"/>
      <c r="AM128" s="1106"/>
      <c r="AN128" s="1106"/>
      <c r="AO128" s="1107"/>
      <c r="AP128" s="1109"/>
      <c r="AQ128" s="1110"/>
      <c r="AR128" s="1110"/>
      <c r="AS128" s="1110"/>
      <c r="AT128" s="1111"/>
      <c r="AU128" s="284"/>
      <c r="AV128" s="284"/>
      <c r="AW128" s="284"/>
      <c r="AX128" s="946" t="s">
        <v>491</v>
      </c>
      <c r="AY128" s="947"/>
      <c r="AZ128" s="947"/>
      <c r="BA128" s="947"/>
      <c r="BB128" s="947"/>
      <c r="BC128" s="947"/>
      <c r="BD128" s="947"/>
      <c r="BE128" s="948"/>
      <c r="BF128" s="1112" t="s">
        <v>226</v>
      </c>
      <c r="BG128" s="1113"/>
      <c r="BH128" s="1113"/>
      <c r="BI128" s="1113"/>
      <c r="BJ128" s="1113"/>
      <c r="BK128" s="1113"/>
      <c r="BL128" s="1114"/>
      <c r="BM128" s="1112">
        <v>13</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492</v>
      </c>
      <c r="CQ128" s="1095"/>
      <c r="CR128" s="1095"/>
      <c r="CS128" s="1095"/>
      <c r="CT128" s="1095"/>
      <c r="CU128" s="1095"/>
      <c r="CV128" s="1095"/>
      <c r="CW128" s="1095"/>
      <c r="CX128" s="1095"/>
      <c r="CY128" s="1095"/>
      <c r="CZ128" s="1095"/>
      <c r="DA128" s="1095"/>
      <c r="DB128" s="1095"/>
      <c r="DC128" s="1095"/>
      <c r="DD128" s="1095"/>
      <c r="DE128" s="1095"/>
      <c r="DF128" s="1096"/>
      <c r="DG128" s="1097" t="s">
        <v>226</v>
      </c>
      <c r="DH128" s="1098"/>
      <c r="DI128" s="1098"/>
      <c r="DJ128" s="1098"/>
      <c r="DK128" s="1098"/>
      <c r="DL128" s="1098" t="s">
        <v>493</v>
      </c>
      <c r="DM128" s="1098"/>
      <c r="DN128" s="1098"/>
      <c r="DO128" s="1098"/>
      <c r="DP128" s="1098"/>
      <c r="DQ128" s="1098" t="s">
        <v>226</v>
      </c>
      <c r="DR128" s="1098"/>
      <c r="DS128" s="1098"/>
      <c r="DT128" s="1098"/>
      <c r="DU128" s="1098"/>
      <c r="DV128" s="1099" t="s">
        <v>493</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494</v>
      </c>
      <c r="X129" s="1132"/>
      <c r="Y129" s="1132"/>
      <c r="Z129" s="1133"/>
      <c r="AA129" s="1016">
        <v>12563863</v>
      </c>
      <c r="AB129" s="1017"/>
      <c r="AC129" s="1017"/>
      <c r="AD129" s="1017"/>
      <c r="AE129" s="1018"/>
      <c r="AF129" s="1019">
        <v>12104245</v>
      </c>
      <c r="AG129" s="1017"/>
      <c r="AH129" s="1017"/>
      <c r="AI129" s="1017"/>
      <c r="AJ129" s="1018"/>
      <c r="AK129" s="1019">
        <v>12498667</v>
      </c>
      <c r="AL129" s="1017"/>
      <c r="AM129" s="1017"/>
      <c r="AN129" s="1017"/>
      <c r="AO129" s="1018"/>
      <c r="AP129" s="1134"/>
      <c r="AQ129" s="1135"/>
      <c r="AR129" s="1135"/>
      <c r="AS129" s="1135"/>
      <c r="AT129" s="1136"/>
      <c r="AU129" s="286"/>
      <c r="AV129" s="286"/>
      <c r="AW129" s="286"/>
      <c r="AX129" s="1125" t="s">
        <v>495</v>
      </c>
      <c r="AY129" s="1008"/>
      <c r="AZ129" s="1008"/>
      <c r="BA129" s="1008"/>
      <c r="BB129" s="1008"/>
      <c r="BC129" s="1008"/>
      <c r="BD129" s="1008"/>
      <c r="BE129" s="1009"/>
      <c r="BF129" s="1126" t="s">
        <v>226</v>
      </c>
      <c r="BG129" s="1127"/>
      <c r="BH129" s="1127"/>
      <c r="BI129" s="1127"/>
      <c r="BJ129" s="1127"/>
      <c r="BK129" s="1127"/>
      <c r="BL129" s="1128"/>
      <c r="BM129" s="1126">
        <v>18</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497</v>
      </c>
      <c r="X130" s="1132"/>
      <c r="Y130" s="1132"/>
      <c r="Z130" s="1133"/>
      <c r="AA130" s="1016">
        <v>2650346</v>
      </c>
      <c r="AB130" s="1017"/>
      <c r="AC130" s="1017"/>
      <c r="AD130" s="1017"/>
      <c r="AE130" s="1018"/>
      <c r="AF130" s="1019">
        <v>2445058</v>
      </c>
      <c r="AG130" s="1017"/>
      <c r="AH130" s="1017"/>
      <c r="AI130" s="1017"/>
      <c r="AJ130" s="1018"/>
      <c r="AK130" s="1019">
        <v>2502976</v>
      </c>
      <c r="AL130" s="1017"/>
      <c r="AM130" s="1017"/>
      <c r="AN130" s="1017"/>
      <c r="AO130" s="1018"/>
      <c r="AP130" s="1134"/>
      <c r="AQ130" s="1135"/>
      <c r="AR130" s="1135"/>
      <c r="AS130" s="1135"/>
      <c r="AT130" s="1136"/>
      <c r="AU130" s="286"/>
      <c r="AV130" s="286"/>
      <c r="AW130" s="286"/>
      <c r="AX130" s="1125" t="s">
        <v>498</v>
      </c>
      <c r="AY130" s="1008"/>
      <c r="AZ130" s="1008"/>
      <c r="BA130" s="1008"/>
      <c r="BB130" s="1008"/>
      <c r="BC130" s="1008"/>
      <c r="BD130" s="1008"/>
      <c r="BE130" s="1009"/>
      <c r="BF130" s="1162">
        <v>6.7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499</v>
      </c>
      <c r="X131" s="1170"/>
      <c r="Y131" s="1170"/>
      <c r="Z131" s="1171"/>
      <c r="AA131" s="1063">
        <v>9913517</v>
      </c>
      <c r="AB131" s="1042"/>
      <c r="AC131" s="1042"/>
      <c r="AD131" s="1042"/>
      <c r="AE131" s="1043"/>
      <c r="AF131" s="1041">
        <v>9659187</v>
      </c>
      <c r="AG131" s="1042"/>
      <c r="AH131" s="1042"/>
      <c r="AI131" s="1042"/>
      <c r="AJ131" s="1043"/>
      <c r="AK131" s="1041">
        <v>9995691</v>
      </c>
      <c r="AL131" s="1042"/>
      <c r="AM131" s="1042"/>
      <c r="AN131" s="1042"/>
      <c r="AO131" s="1043"/>
      <c r="AP131" s="1172"/>
      <c r="AQ131" s="1173"/>
      <c r="AR131" s="1173"/>
      <c r="AS131" s="1173"/>
      <c r="AT131" s="1174"/>
      <c r="AU131" s="286"/>
      <c r="AV131" s="286"/>
      <c r="AW131" s="286"/>
      <c r="AX131" s="1144" t="s">
        <v>500</v>
      </c>
      <c r="AY131" s="1095"/>
      <c r="AZ131" s="1095"/>
      <c r="BA131" s="1095"/>
      <c r="BB131" s="1095"/>
      <c r="BC131" s="1095"/>
      <c r="BD131" s="1095"/>
      <c r="BE131" s="1096"/>
      <c r="BF131" s="1145">
        <v>32.799999999999997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502</v>
      </c>
      <c r="W132" s="1155"/>
      <c r="X132" s="1155"/>
      <c r="Y132" s="1155"/>
      <c r="Z132" s="1156"/>
      <c r="AA132" s="1157">
        <v>6.6663122680000004</v>
      </c>
      <c r="AB132" s="1158"/>
      <c r="AC132" s="1158"/>
      <c r="AD132" s="1158"/>
      <c r="AE132" s="1159"/>
      <c r="AF132" s="1160">
        <v>7.598103236</v>
      </c>
      <c r="AG132" s="1158"/>
      <c r="AH132" s="1158"/>
      <c r="AI132" s="1158"/>
      <c r="AJ132" s="1159"/>
      <c r="AK132" s="1160">
        <v>5.9849889320000003</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503</v>
      </c>
      <c r="W133" s="1138"/>
      <c r="X133" s="1138"/>
      <c r="Y133" s="1138"/>
      <c r="Z133" s="1139"/>
      <c r="AA133" s="1140">
        <v>5.5</v>
      </c>
      <c r="AB133" s="1141"/>
      <c r="AC133" s="1141"/>
      <c r="AD133" s="1141"/>
      <c r="AE133" s="1142"/>
      <c r="AF133" s="1140">
        <v>6.4</v>
      </c>
      <c r="AG133" s="1141"/>
      <c r="AH133" s="1141"/>
      <c r="AI133" s="1141"/>
      <c r="AJ133" s="1142"/>
      <c r="AK133" s="1140">
        <v>6.7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T8JuasVXmnbA045Sm3Qp4KazBP5K49VYIpIJ9OF1k0FwHcl4h/gZSvYoy79mLAVeNI8LSt0h1PrU+VFg/MnNQ==" saltValue="5a/U8xqPv+JTdqDqnQ5R8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W46" zoomScale="85" zoomScaleNormal="85" zoomScaleSheetLayoutView="85" workbookViewId="0">
      <selection activeCell="DG75" sqref="DG75"/>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n1soJMcf3Y50vNWCAuTwJA7J0xiD9EepbEhQXkufsf7eTOGyPadFQYlGEhalBE0caiG9PMYfnhF208rQzrqXw==" saltValue="wmQSdf+v7HNadKA0C1+f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46"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RMhfAV2GRt2knCf3prmyp2CoZEyMNB61USsxWL2ulQN+BZG+6jD/mDHT58gDsmRYw8t5MYkyvxuxHpN0raNw==" saltValue="UF8EstoamBAmQG11s/OD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512</v>
      </c>
      <c r="AL9" s="1178"/>
      <c r="AM9" s="1178"/>
      <c r="AN9" s="1179"/>
      <c r="AO9" s="314">
        <v>3906684</v>
      </c>
      <c r="AP9" s="314">
        <v>150390</v>
      </c>
      <c r="AQ9" s="315">
        <v>100177</v>
      </c>
      <c r="AR9" s="316">
        <v>50.1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513</v>
      </c>
      <c r="AL10" s="1178"/>
      <c r="AM10" s="1178"/>
      <c r="AN10" s="1179"/>
      <c r="AO10" s="317">
        <v>21308</v>
      </c>
      <c r="AP10" s="317">
        <v>820</v>
      </c>
      <c r="AQ10" s="318">
        <v>9943</v>
      </c>
      <c r="AR10" s="319">
        <v>-91.8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514</v>
      </c>
      <c r="AL11" s="1178"/>
      <c r="AM11" s="1178"/>
      <c r="AN11" s="1179"/>
      <c r="AO11" s="317">
        <v>816</v>
      </c>
      <c r="AP11" s="317">
        <v>31</v>
      </c>
      <c r="AQ11" s="318">
        <v>1487</v>
      </c>
      <c r="AR11" s="319">
        <v>-97.9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515</v>
      </c>
      <c r="AL12" s="1178"/>
      <c r="AM12" s="1178"/>
      <c r="AN12" s="1179"/>
      <c r="AO12" s="317" t="s">
        <v>516</v>
      </c>
      <c r="AP12" s="317" t="s">
        <v>516</v>
      </c>
      <c r="AQ12" s="318">
        <v>23</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517</v>
      </c>
      <c r="AL13" s="1178"/>
      <c r="AM13" s="1178"/>
      <c r="AN13" s="1179"/>
      <c r="AO13" s="317">
        <v>98697</v>
      </c>
      <c r="AP13" s="317">
        <v>3799</v>
      </c>
      <c r="AQ13" s="318">
        <v>4025</v>
      </c>
      <c r="AR13" s="319">
        <v>-5.6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518</v>
      </c>
      <c r="AL14" s="1178"/>
      <c r="AM14" s="1178"/>
      <c r="AN14" s="1179"/>
      <c r="AO14" s="317">
        <v>34420</v>
      </c>
      <c r="AP14" s="317">
        <v>1325</v>
      </c>
      <c r="AQ14" s="318">
        <v>2366</v>
      </c>
      <c r="AR14" s="319">
        <v>-44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519</v>
      </c>
      <c r="AL15" s="1184"/>
      <c r="AM15" s="1184"/>
      <c r="AN15" s="1185"/>
      <c r="AO15" s="317">
        <v>-118117</v>
      </c>
      <c r="AP15" s="317">
        <v>-4547</v>
      </c>
      <c r="AQ15" s="318">
        <v>-7732</v>
      </c>
      <c r="AR15" s="319">
        <v>-41.2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3943808</v>
      </c>
      <c r="AP16" s="317">
        <v>151819</v>
      </c>
      <c r="AQ16" s="318">
        <v>110288</v>
      </c>
      <c r="AR16" s="319">
        <v>37.700000000000003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524</v>
      </c>
      <c r="AL21" s="1187"/>
      <c r="AM21" s="1187"/>
      <c r="AN21" s="1188"/>
      <c r="AO21" s="330">
        <v>14.55</v>
      </c>
      <c r="AP21" s="331">
        <v>10.26</v>
      </c>
      <c r="AQ21" s="332">
        <v>4.29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525</v>
      </c>
      <c r="AL22" s="1187"/>
      <c r="AM22" s="1187"/>
      <c r="AN22" s="1188"/>
      <c r="AO22" s="335">
        <v>96.2</v>
      </c>
      <c r="AP22" s="336">
        <v>97.6</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529</v>
      </c>
      <c r="AL32" s="1181"/>
      <c r="AM32" s="1181"/>
      <c r="AN32" s="1182"/>
      <c r="AO32" s="345">
        <v>2831680</v>
      </c>
      <c r="AP32" s="345">
        <v>109007</v>
      </c>
      <c r="AQ32" s="346">
        <v>68741</v>
      </c>
      <c r="AR32" s="347">
        <v>58.6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530</v>
      </c>
      <c r="AL33" s="1181"/>
      <c r="AM33" s="1181"/>
      <c r="AN33" s="1182"/>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531</v>
      </c>
      <c r="AL34" s="1181"/>
      <c r="AM34" s="1181"/>
      <c r="AN34" s="1182"/>
      <c r="AO34" s="345" t="s">
        <v>516</v>
      </c>
      <c r="AP34" s="345" t="s">
        <v>516</v>
      </c>
      <c r="AQ34" s="346">
        <v>1</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532</v>
      </c>
      <c r="AL35" s="1181"/>
      <c r="AM35" s="1181"/>
      <c r="AN35" s="1182"/>
      <c r="AO35" s="345">
        <v>251475</v>
      </c>
      <c r="AP35" s="345">
        <v>9681</v>
      </c>
      <c r="AQ35" s="346">
        <v>17075</v>
      </c>
      <c r="AR35" s="347">
        <v>-43.3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533</v>
      </c>
      <c r="AL36" s="1181"/>
      <c r="AM36" s="1181"/>
      <c r="AN36" s="1182"/>
      <c r="AO36" s="345">
        <v>94769</v>
      </c>
      <c r="AP36" s="345">
        <v>3648</v>
      </c>
      <c r="AQ36" s="346">
        <v>2445</v>
      </c>
      <c r="AR36" s="347">
        <v>49.2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534</v>
      </c>
      <c r="AL37" s="1181"/>
      <c r="AM37" s="1181"/>
      <c r="AN37" s="1182"/>
      <c r="AO37" s="345">
        <v>9790</v>
      </c>
      <c r="AP37" s="345">
        <v>377</v>
      </c>
      <c r="AQ37" s="346">
        <v>621</v>
      </c>
      <c r="AR37" s="347">
        <v>-39.299999999999997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535</v>
      </c>
      <c r="AL38" s="1190"/>
      <c r="AM38" s="1190"/>
      <c r="AN38" s="1191"/>
      <c r="AO38" s="348">
        <v>1897</v>
      </c>
      <c r="AP38" s="348">
        <v>73</v>
      </c>
      <c r="AQ38" s="349">
        <v>4</v>
      </c>
      <c r="AR38" s="337">
        <v>1725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536</v>
      </c>
      <c r="AL39" s="1190"/>
      <c r="AM39" s="1190"/>
      <c r="AN39" s="1191"/>
      <c r="AO39" s="345">
        <v>-88394</v>
      </c>
      <c r="AP39" s="345">
        <v>-3403</v>
      </c>
      <c r="AQ39" s="346">
        <v>-4161</v>
      </c>
      <c r="AR39" s="347">
        <v>-18.2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537</v>
      </c>
      <c r="AL40" s="1181"/>
      <c r="AM40" s="1181"/>
      <c r="AN40" s="1182"/>
      <c r="AO40" s="345">
        <v>-2502976</v>
      </c>
      <c r="AP40" s="345">
        <v>-96354</v>
      </c>
      <c r="AQ40" s="346">
        <v>-59663</v>
      </c>
      <c r="AR40" s="347">
        <v>61.5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598241</v>
      </c>
      <c r="AP41" s="345">
        <v>23030</v>
      </c>
      <c r="AQ41" s="346">
        <v>25063</v>
      </c>
      <c r="AR41" s="347">
        <v>-8.1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507</v>
      </c>
      <c r="AN49" s="1197" t="s">
        <v>541</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3195937</v>
      </c>
      <c r="AN51" s="367">
        <v>115875</v>
      </c>
      <c r="AO51" s="368">
        <v>4.8</v>
      </c>
      <c r="AP51" s="369">
        <v>83280</v>
      </c>
      <c r="AQ51" s="370">
        <v>-2.5</v>
      </c>
      <c r="AR51" s="371">
        <v>7.3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1739433</v>
      </c>
      <c r="AN52" s="375">
        <v>63066</v>
      </c>
      <c r="AO52" s="376">
        <v>6.9</v>
      </c>
      <c r="AP52" s="377">
        <v>43123</v>
      </c>
      <c r="AQ52" s="378">
        <v>-2.8</v>
      </c>
      <c r="AR52" s="379">
        <v>9.6999999999999993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4433117</v>
      </c>
      <c r="AN53" s="367">
        <v>162970</v>
      </c>
      <c r="AO53" s="368">
        <v>40.6</v>
      </c>
      <c r="AP53" s="369">
        <v>88968</v>
      </c>
      <c r="AQ53" s="370">
        <v>6.8</v>
      </c>
      <c r="AR53" s="371">
        <v>33.799999999999997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1810449</v>
      </c>
      <c r="AN54" s="375">
        <v>66556</v>
      </c>
      <c r="AO54" s="376">
        <v>5.5</v>
      </c>
      <c r="AP54" s="377">
        <v>45482</v>
      </c>
      <c r="AQ54" s="378">
        <v>5.5</v>
      </c>
      <c r="AR54" s="379">
        <v>0</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4303288</v>
      </c>
      <c r="AN55" s="367">
        <v>160409</v>
      </c>
      <c r="AO55" s="368">
        <v>-1.6</v>
      </c>
      <c r="AP55" s="369">
        <v>85173</v>
      </c>
      <c r="AQ55" s="370">
        <v>-4.3</v>
      </c>
      <c r="AR55" s="371">
        <v>2.7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2494187</v>
      </c>
      <c r="AN56" s="375">
        <v>92973</v>
      </c>
      <c r="AO56" s="376">
        <v>39.700000000000003</v>
      </c>
      <c r="AP56" s="377">
        <v>43913</v>
      </c>
      <c r="AQ56" s="378">
        <v>-3.4</v>
      </c>
      <c r="AR56" s="379">
        <v>43.1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5089416</v>
      </c>
      <c r="AN57" s="367">
        <v>192497</v>
      </c>
      <c r="AO57" s="368">
        <v>20</v>
      </c>
      <c r="AP57" s="369">
        <v>94081</v>
      </c>
      <c r="AQ57" s="370">
        <v>10.5</v>
      </c>
      <c r="AR57" s="371">
        <v>9.5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3063270</v>
      </c>
      <c r="AN58" s="375">
        <v>115862</v>
      </c>
      <c r="AO58" s="376">
        <v>24.6</v>
      </c>
      <c r="AP58" s="377">
        <v>48949</v>
      </c>
      <c r="AQ58" s="378">
        <v>11.5</v>
      </c>
      <c r="AR58" s="379">
        <v>13.1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3215603</v>
      </c>
      <c r="AN59" s="367">
        <v>123787</v>
      </c>
      <c r="AO59" s="368">
        <v>-35.700000000000003</v>
      </c>
      <c r="AP59" s="369">
        <v>92632</v>
      </c>
      <c r="AQ59" s="370">
        <v>-1.5</v>
      </c>
      <c r="AR59" s="371">
        <v>-34.200000000000003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1669877</v>
      </c>
      <c r="AN60" s="375">
        <v>64283</v>
      </c>
      <c r="AO60" s="376">
        <v>-44.5</v>
      </c>
      <c r="AP60" s="377">
        <v>47978</v>
      </c>
      <c r="AQ60" s="378">
        <v>-2</v>
      </c>
      <c r="AR60" s="379">
        <v>-42.5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4047472</v>
      </c>
      <c r="AN61" s="382">
        <v>151108</v>
      </c>
      <c r="AO61" s="383">
        <v>5.6</v>
      </c>
      <c r="AP61" s="384">
        <v>88827</v>
      </c>
      <c r="AQ61" s="385">
        <v>1.8</v>
      </c>
      <c r="AR61" s="371">
        <v>3.8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2155443</v>
      </c>
      <c r="AN62" s="375">
        <v>80548</v>
      </c>
      <c r="AO62" s="376">
        <v>6.4</v>
      </c>
      <c r="AP62" s="377">
        <v>45889</v>
      </c>
      <c r="AQ62" s="378">
        <v>1.8</v>
      </c>
      <c r="AR62" s="379">
        <v>4.5999999999999996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s61voSSu+2zWNIBUJ4ymbSwYBf6aJXjtSc5TIF7rzVT5UnyZSG7N1LLN31GShL3fPyYAjBY0hqcVVakGbJYQ==" saltValue="QcEEDdByonF8YI76mrSNM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ncCGMH4Xt2lm/8TX6TjaI8L6WqnvIYWgAfXe3aBdH4uAm5MTpDDmHLCYSwaD9dJEjIUerykH35+Jhm3lkvqFvQ==" saltValue="el0i6aqSr+n1xTAvo++8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1ORdTrZQbNhQnJZuQQ0p1qr221RoVyyIryQHnPFDwXclMaN7aEO1Pu4wk22sKVq+e+sccKFvgtFuRBxVOmhmQQ==" saltValue="GtNUK8TVFuVPdJNn2Qh7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0" t="s">
        <v>3</v>
      </c>
      <c r="D47" s="1200"/>
      <c r="E47" s="1201"/>
      <c r="F47" s="11">
        <v>15.11</v>
      </c>
      <c r="G47" s="12">
        <v>12.38</v>
      </c>
      <c r="H47" s="12">
        <v>9.58</v>
      </c>
      <c r="I47" s="12">
        <v>8.7100000000000009</v>
      </c>
      <c r="J47" s="13">
        <v>10.43</v>
      </c>
    </row>
    <row r="48" spans="2:10" ht="57.75" customHeight="1" x14ac:dyDescent="0.15">
      <c r="B48" s="14"/>
      <c r="C48" s="1202" t="s">
        <v>4</v>
      </c>
      <c r="D48" s="1202"/>
      <c r="E48" s="1203"/>
      <c r="F48" s="15">
        <v>4.57</v>
      </c>
      <c r="G48" s="16">
        <v>3.56</v>
      </c>
      <c r="H48" s="16">
        <v>3.97</v>
      </c>
      <c r="I48" s="16">
        <v>3.69</v>
      </c>
      <c r="J48" s="17">
        <v>3.62</v>
      </c>
    </row>
    <row r="49" spans="2:10" ht="57.75" customHeight="1" thickBot="1" x14ac:dyDescent="0.2">
      <c r="B49" s="18"/>
      <c r="C49" s="1204" t="s">
        <v>5</v>
      </c>
      <c r="D49" s="1204"/>
      <c r="E49" s="1205"/>
      <c r="F49" s="19">
        <v>0.73</v>
      </c>
      <c r="G49" s="20" t="s">
        <v>562</v>
      </c>
      <c r="H49" s="20">
        <v>0.56000000000000005</v>
      </c>
      <c r="I49" s="20">
        <v>1.35</v>
      </c>
      <c r="J49" s="21">
        <v>2.0499999999999998</v>
      </c>
    </row>
    <row r="50" spans="2:10" ht="13.5" customHeight="1" x14ac:dyDescent="0.15"/>
  </sheetData>
  <sheetProtection algorithmName="SHA-512" hashValue="cecii/NbfuZy00GGeQSmzWoeEVxP3c5vWigQB27kZ7OAeV57yGFjD5qLMnRwU1TYGUHjAFcvDmOhqpaci3Q53A==" saltValue="+boDFKYKBcrDqCgpgNts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2022-03-17T07:56:45Z</cp:lastPrinted>
  <dcterms:created xsi:type="dcterms:W3CDTF">2022-02-02T07:14:08Z</dcterms:created>
  <dcterms:modified xsi:type="dcterms:W3CDTF">2022-03-17T07:56:51Z</dcterms:modified>
  <cp:category/>
</cp:coreProperties>
</file>